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320" windowHeight="12075"/>
  </bookViews>
  <sheets>
    <sheet name="podatki stavbe v lasti občin" sheetId="1" r:id="rId1"/>
  </sheets>
  <definedNames>
    <definedName name="_xlnm.Print_Titles" localSheetId="0">'podatki stavbe v lasti občin'!$29:$30</definedName>
  </definedNames>
  <calcPr calcId="114210" fullCalcOnLoad="1"/>
</workbook>
</file>

<file path=xl/calcChain.xml><?xml version="1.0" encoding="utf-8"?>
<calcChain xmlns="http://schemas.openxmlformats.org/spreadsheetml/2006/main">
  <c r="AE241" i="1"/>
  <c r="AE240"/>
  <c r="AE239"/>
  <c r="AE238"/>
  <c r="AE237"/>
  <c r="AE236"/>
  <c r="AE235"/>
  <c r="AE234"/>
  <c r="AE233"/>
  <c r="AE232"/>
  <c r="AE231"/>
  <c r="AE230"/>
  <c r="AE229"/>
  <c r="AE228"/>
  <c r="AE227"/>
  <c r="AE226"/>
  <c r="AE225"/>
  <c r="AE224"/>
  <c r="AE223"/>
  <c r="AE222"/>
  <c r="AE221"/>
  <c r="AE220"/>
  <c r="AE219"/>
  <c r="AE218"/>
  <c r="AE217"/>
  <c r="AE216"/>
  <c r="AE215"/>
  <c r="AE214"/>
  <c r="AE213"/>
  <c r="AE212"/>
  <c r="AE211"/>
  <c r="AE210"/>
  <c r="AE209"/>
  <c r="AE208"/>
  <c r="AE207"/>
  <c r="AE206"/>
  <c r="AE205"/>
  <c r="AE204"/>
  <c r="AE203"/>
  <c r="AE202"/>
  <c r="AE201"/>
  <c r="AE200"/>
  <c r="AE199"/>
  <c r="AE198"/>
  <c r="AE197"/>
  <c r="AE196"/>
  <c r="AE195"/>
  <c r="AE194"/>
  <c r="AE193"/>
  <c r="AE192"/>
  <c r="AE191"/>
  <c r="AE190"/>
  <c r="AE189"/>
  <c r="AE188"/>
  <c r="AE187"/>
  <c r="AE186"/>
  <c r="AE185"/>
  <c r="AE184"/>
  <c r="AE183"/>
  <c r="AE182"/>
  <c r="AE181"/>
  <c r="AE180"/>
  <c r="AE179"/>
  <c r="AE178"/>
  <c r="AE177"/>
  <c r="AE176"/>
  <c r="AE175"/>
  <c r="AE174"/>
  <c r="AE173"/>
  <c r="AE172"/>
  <c r="AE171"/>
  <c r="AE170"/>
  <c r="AE169"/>
  <c r="AE168"/>
  <c r="AE167"/>
  <c r="AE166"/>
  <c r="AE165"/>
  <c r="AE164"/>
  <c r="AE163"/>
  <c r="AE162"/>
  <c r="AE161"/>
  <c r="AE160"/>
  <c r="AE159"/>
  <c r="AE158"/>
  <c r="AE157"/>
  <c r="AE156"/>
  <c r="AE155"/>
  <c r="AE154"/>
  <c r="AE153"/>
  <c r="AE152"/>
  <c r="AE151"/>
  <c r="AE150"/>
  <c r="AE149"/>
  <c r="AE148"/>
  <c r="AE147"/>
  <c r="AE146"/>
  <c r="AE145"/>
  <c r="AE144"/>
  <c r="AE143"/>
  <c r="AE142"/>
  <c r="AE141"/>
  <c r="AE140"/>
  <c r="AE139"/>
  <c r="AE138"/>
  <c r="AE137"/>
  <c r="AE136"/>
  <c r="AE135"/>
  <c r="AE134"/>
  <c r="AE133"/>
  <c r="AE132"/>
  <c r="AE131"/>
  <c r="AE130"/>
  <c r="AE129"/>
  <c r="AE128"/>
  <c r="AE127"/>
  <c r="AE126"/>
  <c r="AE125"/>
  <c r="AE124"/>
  <c r="AE123"/>
  <c r="AE122"/>
  <c r="AE121"/>
  <c r="AE120"/>
  <c r="AE119"/>
  <c r="AE118"/>
  <c r="AE117"/>
  <c r="AE116"/>
  <c r="AE115"/>
  <c r="AE114"/>
  <c r="AE113"/>
  <c r="AE112"/>
  <c r="AE111"/>
  <c r="AE110"/>
  <c r="AE109"/>
  <c r="AE108"/>
  <c r="AE107"/>
  <c r="AE106"/>
  <c r="AE105"/>
  <c r="AE10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E242"/>
  <c r="P32"/>
  <c r="Q32"/>
  <c r="R32"/>
  <c r="S32"/>
  <c r="T32"/>
  <c r="U32"/>
  <c r="V32"/>
  <c r="W32"/>
  <c r="P33"/>
  <c r="Q33"/>
  <c r="R33"/>
  <c r="S33"/>
  <c r="T33"/>
  <c r="U33"/>
  <c r="V33"/>
  <c r="W33"/>
  <c r="P34"/>
  <c r="Q34"/>
  <c r="R34"/>
  <c r="S34"/>
  <c r="T34"/>
  <c r="U34"/>
  <c r="V34"/>
  <c r="W34"/>
  <c r="P35"/>
  <c r="Q35"/>
  <c r="R35"/>
  <c r="S35"/>
  <c r="T35"/>
  <c r="U35"/>
  <c r="V35"/>
  <c r="W35"/>
  <c r="P36"/>
  <c r="Q36"/>
  <c r="R36"/>
  <c r="S36"/>
  <c r="T36"/>
  <c r="U36"/>
  <c r="V36"/>
  <c r="W36"/>
  <c r="P37"/>
  <c r="Q37"/>
  <c r="R37"/>
  <c r="S37"/>
  <c r="T37"/>
  <c r="U37"/>
  <c r="V37"/>
  <c r="W37"/>
  <c r="P38"/>
  <c r="Q38"/>
  <c r="R38"/>
  <c r="S38"/>
  <c r="T38"/>
  <c r="U38"/>
  <c r="V38"/>
  <c r="W38"/>
  <c r="P39"/>
  <c r="Q39"/>
  <c r="R39"/>
  <c r="S39"/>
  <c r="T39"/>
  <c r="U39"/>
  <c r="V39"/>
  <c r="W39"/>
  <c r="P40"/>
  <c r="Q40"/>
  <c r="R40"/>
  <c r="S40"/>
  <c r="T40"/>
  <c r="U40"/>
  <c r="V40"/>
  <c r="W40"/>
  <c r="P41"/>
  <c r="Q41"/>
  <c r="R41"/>
  <c r="S41"/>
  <c r="T41"/>
  <c r="U41"/>
  <c r="V41"/>
  <c r="W41"/>
  <c r="P42"/>
  <c r="Q42"/>
  <c r="R42"/>
  <c r="S42"/>
  <c r="T42"/>
  <c r="U42"/>
  <c r="V42"/>
  <c r="W42"/>
  <c r="P43"/>
  <c r="Q43"/>
  <c r="R43"/>
  <c r="S43"/>
  <c r="T43"/>
  <c r="U43"/>
  <c r="V43"/>
  <c r="W43"/>
  <c r="P44"/>
  <c r="Q44"/>
  <c r="R44"/>
  <c r="S44"/>
  <c r="T44"/>
  <c r="U44"/>
  <c r="V44"/>
  <c r="W44"/>
  <c r="P45"/>
  <c r="Q45"/>
  <c r="R45"/>
  <c r="S45"/>
  <c r="T45"/>
  <c r="U45"/>
  <c r="V45"/>
  <c r="W45"/>
  <c r="P46"/>
  <c r="Q46"/>
  <c r="R46"/>
  <c r="S46"/>
  <c r="T46"/>
  <c r="U46"/>
  <c r="V46"/>
  <c r="W46"/>
  <c r="P47"/>
  <c r="Q47"/>
  <c r="R47"/>
  <c r="S47"/>
  <c r="T47"/>
  <c r="U47"/>
  <c r="V47"/>
  <c r="W47"/>
  <c r="P48"/>
  <c r="Q48"/>
  <c r="R48"/>
  <c r="S48"/>
  <c r="T48"/>
  <c r="U48"/>
  <c r="V48"/>
  <c r="W48"/>
  <c r="P49"/>
  <c r="Q49"/>
  <c r="R49"/>
  <c r="S49"/>
  <c r="T49"/>
  <c r="U49"/>
  <c r="V49"/>
  <c r="W49"/>
  <c r="P50"/>
  <c r="Q50"/>
  <c r="R50"/>
  <c r="S50"/>
  <c r="T50"/>
  <c r="U50"/>
  <c r="V50"/>
  <c r="W50"/>
  <c r="P51"/>
  <c r="Q51"/>
  <c r="R51"/>
  <c r="S51"/>
  <c r="T51"/>
  <c r="U51"/>
  <c r="V51"/>
  <c r="W51"/>
  <c r="P52"/>
  <c r="Q52"/>
  <c r="R52"/>
  <c r="S52"/>
  <c r="T52"/>
  <c r="U52"/>
  <c r="V52"/>
  <c r="W52"/>
  <c r="P53"/>
  <c r="Q53"/>
  <c r="R53"/>
  <c r="S53"/>
  <c r="T53"/>
  <c r="U53"/>
  <c r="V53"/>
  <c r="W53"/>
  <c r="P54"/>
  <c r="Q54"/>
  <c r="R54"/>
  <c r="S54"/>
  <c r="T54"/>
  <c r="U54"/>
  <c r="V54"/>
  <c r="W54"/>
  <c r="P55"/>
  <c r="Q55"/>
  <c r="R55"/>
  <c r="S55"/>
  <c r="T55"/>
  <c r="U55"/>
  <c r="V55"/>
  <c r="W55"/>
  <c r="P56"/>
  <c r="Q56"/>
  <c r="R56"/>
  <c r="S56"/>
  <c r="T56"/>
  <c r="U56"/>
  <c r="V56"/>
  <c r="W56"/>
  <c r="P57"/>
  <c r="Q57"/>
  <c r="R57"/>
  <c r="S57"/>
  <c r="T57"/>
  <c r="U57"/>
  <c r="V57"/>
  <c r="W57"/>
  <c r="P58"/>
  <c r="Q58"/>
  <c r="R58"/>
  <c r="S58"/>
  <c r="T58"/>
  <c r="U58"/>
  <c r="V58"/>
  <c r="W58"/>
  <c r="P59"/>
  <c r="Q59"/>
  <c r="R59"/>
  <c r="S59"/>
  <c r="T59"/>
  <c r="U59"/>
  <c r="V59"/>
  <c r="W59"/>
  <c r="P60"/>
  <c r="Q60"/>
  <c r="R60"/>
  <c r="S60"/>
  <c r="T60"/>
  <c r="U60"/>
  <c r="V60"/>
  <c r="W60"/>
  <c r="P61"/>
  <c r="Q61"/>
  <c r="R61"/>
  <c r="S61"/>
  <c r="T61"/>
  <c r="U61"/>
  <c r="V61"/>
  <c r="W61"/>
  <c r="P62"/>
  <c r="Q62"/>
  <c r="R62"/>
  <c r="S62"/>
  <c r="T62"/>
  <c r="U62"/>
  <c r="V62"/>
  <c r="W62"/>
  <c r="P63"/>
  <c r="Q63"/>
  <c r="R63"/>
  <c r="S63"/>
  <c r="T63"/>
  <c r="U63"/>
  <c r="V63"/>
  <c r="W63"/>
  <c r="P64"/>
  <c r="Q64"/>
  <c r="R64"/>
  <c r="S64"/>
  <c r="T64"/>
  <c r="U64"/>
  <c r="V64"/>
  <c r="W64"/>
  <c r="P65"/>
  <c r="Q65"/>
  <c r="R65"/>
  <c r="S65"/>
  <c r="T65"/>
  <c r="U65"/>
  <c r="V65"/>
  <c r="W65"/>
  <c r="P66"/>
  <c r="Q66"/>
  <c r="R66"/>
  <c r="S66"/>
  <c r="T66"/>
  <c r="U66"/>
  <c r="V66"/>
  <c r="W66"/>
  <c r="P67"/>
  <c r="Q67"/>
  <c r="R67"/>
  <c r="S67"/>
  <c r="T67"/>
  <c r="U67"/>
  <c r="V67"/>
  <c r="W67"/>
  <c r="P68"/>
  <c r="Q68"/>
  <c r="R68"/>
  <c r="S68"/>
  <c r="T68"/>
  <c r="U68"/>
  <c r="V68"/>
  <c r="W68"/>
  <c r="P69"/>
  <c r="Q69"/>
  <c r="R69"/>
  <c r="S69"/>
  <c r="T69"/>
  <c r="U69"/>
  <c r="V69"/>
  <c r="W69"/>
  <c r="P70"/>
  <c r="Q70"/>
  <c r="R70"/>
  <c r="S70"/>
  <c r="T70"/>
  <c r="U70"/>
  <c r="V70"/>
  <c r="W70"/>
  <c r="P71"/>
  <c r="Q71"/>
  <c r="R71"/>
  <c r="S71"/>
  <c r="T71"/>
  <c r="U71"/>
  <c r="V71"/>
  <c r="W71"/>
  <c r="P72"/>
  <c r="Q72"/>
  <c r="R72"/>
  <c r="S72"/>
  <c r="T72"/>
  <c r="U72"/>
  <c r="V72"/>
  <c r="W72"/>
  <c r="P73"/>
  <c r="Q73"/>
  <c r="R73"/>
  <c r="S73"/>
  <c r="T73"/>
  <c r="U73"/>
  <c r="V73"/>
  <c r="W73"/>
  <c r="P74"/>
  <c r="Q74"/>
  <c r="R74"/>
  <c r="S74"/>
  <c r="T74"/>
  <c r="U74"/>
  <c r="V74"/>
  <c r="W74"/>
  <c r="P75"/>
  <c r="Q75"/>
  <c r="R75"/>
  <c r="S75"/>
  <c r="T75"/>
  <c r="U75"/>
  <c r="V75"/>
  <c r="W75"/>
  <c r="P76"/>
  <c r="Q76"/>
  <c r="R76"/>
  <c r="S76"/>
  <c r="T76"/>
  <c r="U76"/>
  <c r="V76"/>
  <c r="W76"/>
  <c r="P77"/>
  <c r="Q77"/>
  <c r="R77"/>
  <c r="S77"/>
  <c r="T77"/>
  <c r="U77"/>
  <c r="V77"/>
  <c r="W77"/>
  <c r="P78"/>
  <c r="Q78"/>
  <c r="R78"/>
  <c r="S78"/>
  <c r="T78"/>
  <c r="U78"/>
  <c r="V78"/>
  <c r="W78"/>
  <c r="P79"/>
  <c r="Q79"/>
  <c r="R79"/>
  <c r="S79"/>
  <c r="T79"/>
  <c r="U79"/>
  <c r="V79"/>
  <c r="W79"/>
  <c r="P80"/>
  <c r="Q80"/>
  <c r="R80"/>
  <c r="S80"/>
  <c r="T80"/>
  <c r="U80"/>
  <c r="V80"/>
  <c r="W80"/>
  <c r="P81"/>
  <c r="Q81"/>
  <c r="R81"/>
  <c r="S81"/>
  <c r="T81"/>
  <c r="U81"/>
  <c r="V81"/>
  <c r="W81"/>
  <c r="P82"/>
  <c r="Q82"/>
  <c r="R82"/>
  <c r="S82"/>
  <c r="T82"/>
  <c r="U82"/>
  <c r="V82"/>
  <c r="W82"/>
  <c r="P83"/>
  <c r="Q83"/>
  <c r="R83"/>
  <c r="S83"/>
  <c r="T83"/>
  <c r="U83"/>
  <c r="V83"/>
  <c r="W83"/>
  <c r="P84"/>
  <c r="Q84"/>
  <c r="R84"/>
  <c r="S84"/>
  <c r="T84"/>
  <c r="U84"/>
  <c r="V84"/>
  <c r="W84"/>
  <c r="P85"/>
  <c r="Q85"/>
  <c r="R85"/>
  <c r="S85"/>
  <c r="T85"/>
  <c r="U85"/>
  <c r="V85"/>
  <c r="W85"/>
  <c r="P86"/>
  <c r="Q86"/>
  <c r="R86"/>
  <c r="S86"/>
  <c r="T86"/>
  <c r="U86"/>
  <c r="V86"/>
  <c r="W86"/>
  <c r="P87"/>
  <c r="Q87"/>
  <c r="R87"/>
  <c r="S87"/>
  <c r="T87"/>
  <c r="U87"/>
  <c r="V87"/>
  <c r="W87"/>
  <c r="P88"/>
  <c r="Q88"/>
  <c r="R88"/>
  <c r="S88"/>
  <c r="T88"/>
  <c r="U88"/>
  <c r="V88"/>
  <c r="W88"/>
  <c r="P89"/>
  <c r="Q89"/>
  <c r="R89"/>
  <c r="S89"/>
  <c r="T89"/>
  <c r="U89"/>
  <c r="V89"/>
  <c r="W89"/>
  <c r="P90"/>
  <c r="Q90"/>
  <c r="R90"/>
  <c r="S90"/>
  <c r="T90"/>
  <c r="U90"/>
  <c r="V90"/>
  <c r="W90"/>
  <c r="P91"/>
  <c r="Q91"/>
  <c r="R91"/>
  <c r="S91"/>
  <c r="T91"/>
  <c r="U91"/>
  <c r="V91"/>
  <c r="W91"/>
  <c r="P92"/>
  <c r="Q92"/>
  <c r="R92"/>
  <c r="S92"/>
  <c r="T92"/>
  <c r="U92"/>
  <c r="V92"/>
  <c r="W92"/>
  <c r="P93"/>
  <c r="Q93"/>
  <c r="R93"/>
  <c r="S93"/>
  <c r="T93"/>
  <c r="U93"/>
  <c r="V93"/>
  <c r="W93"/>
  <c r="P94"/>
  <c r="Q94"/>
  <c r="R94"/>
  <c r="S94"/>
  <c r="T94"/>
  <c r="U94"/>
  <c r="V94"/>
  <c r="W94"/>
  <c r="P95"/>
  <c r="Q95"/>
  <c r="R95"/>
  <c r="S95"/>
  <c r="T95"/>
  <c r="U95"/>
  <c r="V95"/>
  <c r="W95"/>
  <c r="P96"/>
  <c r="Q96"/>
  <c r="R96"/>
  <c r="S96"/>
  <c r="T96"/>
  <c r="U96"/>
  <c r="V96"/>
  <c r="W96"/>
  <c r="P97"/>
  <c r="Q97"/>
  <c r="R97"/>
  <c r="S97"/>
  <c r="T97"/>
  <c r="U97"/>
  <c r="V97"/>
  <c r="W97"/>
  <c r="P98"/>
  <c r="Q98"/>
  <c r="R98"/>
  <c r="S98"/>
  <c r="T98"/>
  <c r="U98"/>
  <c r="V98"/>
  <c r="W98"/>
  <c r="P99"/>
  <c r="Q99"/>
  <c r="R99"/>
  <c r="S99"/>
  <c r="T99"/>
  <c r="U99"/>
  <c r="V99"/>
  <c r="W99"/>
  <c r="P100"/>
  <c r="Q100"/>
  <c r="R100"/>
  <c r="S100"/>
  <c r="T100"/>
  <c r="U100"/>
  <c r="V100"/>
  <c r="W100"/>
  <c r="P101"/>
  <c r="Q101"/>
  <c r="R101"/>
  <c r="S101"/>
  <c r="T101"/>
  <c r="U101"/>
  <c r="V101"/>
  <c r="W101"/>
  <c r="P102"/>
  <c r="Q102"/>
  <c r="R102"/>
  <c r="S102"/>
  <c r="T102"/>
  <c r="U102"/>
  <c r="V102"/>
  <c r="W102"/>
  <c r="P103"/>
  <c r="Q103"/>
  <c r="R103"/>
  <c r="S103"/>
  <c r="T103"/>
  <c r="U103"/>
  <c r="V103"/>
  <c r="W103"/>
  <c r="P104"/>
  <c r="Q104"/>
  <c r="R104"/>
  <c r="S104"/>
  <c r="T104"/>
  <c r="U104"/>
  <c r="V104"/>
  <c r="W104"/>
  <c r="P105"/>
  <c r="Q105"/>
  <c r="R105"/>
  <c r="S105"/>
  <c r="T105"/>
  <c r="U105"/>
  <c r="V105"/>
  <c r="W105"/>
  <c r="P106"/>
  <c r="Q106"/>
  <c r="R106"/>
  <c r="S106"/>
  <c r="T106"/>
  <c r="U106"/>
  <c r="V106"/>
  <c r="W106"/>
  <c r="P107"/>
  <c r="Q107"/>
  <c r="R107"/>
  <c r="S107"/>
  <c r="T107"/>
  <c r="U107"/>
  <c r="V107"/>
  <c r="W107"/>
  <c r="P108"/>
  <c r="Q108"/>
  <c r="R108"/>
  <c r="S108"/>
  <c r="T108"/>
  <c r="U108"/>
  <c r="V108"/>
  <c r="W108"/>
  <c r="P109"/>
  <c r="Q109"/>
  <c r="R109"/>
  <c r="S109"/>
  <c r="T109"/>
  <c r="U109"/>
  <c r="V109"/>
  <c r="W109"/>
  <c r="P110"/>
  <c r="Q110"/>
  <c r="R110"/>
  <c r="S110"/>
  <c r="T110"/>
  <c r="U110"/>
  <c r="V110"/>
  <c r="W110"/>
  <c r="P111"/>
  <c r="Q111"/>
  <c r="R111"/>
  <c r="S111"/>
  <c r="T111"/>
  <c r="U111"/>
  <c r="V111"/>
  <c r="W111"/>
  <c r="P112"/>
  <c r="Q112"/>
  <c r="R112"/>
  <c r="S112"/>
  <c r="T112"/>
  <c r="U112"/>
  <c r="V112"/>
  <c r="W112"/>
  <c r="P113"/>
  <c r="Q113"/>
  <c r="R113"/>
  <c r="S113"/>
  <c r="T113"/>
  <c r="U113"/>
  <c r="V113"/>
  <c r="W113"/>
  <c r="P114"/>
  <c r="Q114"/>
  <c r="R114"/>
  <c r="S114"/>
  <c r="T114"/>
  <c r="U114"/>
  <c r="V114"/>
  <c r="W114"/>
  <c r="P115"/>
  <c r="Q115"/>
  <c r="R115"/>
  <c r="S115"/>
  <c r="T115"/>
  <c r="U115"/>
  <c r="V115"/>
  <c r="W115"/>
  <c r="P116"/>
  <c r="Q116"/>
  <c r="R116"/>
  <c r="S116"/>
  <c r="T116"/>
  <c r="U116"/>
  <c r="V116"/>
  <c r="W116"/>
  <c r="P117"/>
  <c r="Q117"/>
  <c r="R117"/>
  <c r="S117"/>
  <c r="T117"/>
  <c r="U117"/>
  <c r="V117"/>
  <c r="W117"/>
  <c r="P118"/>
  <c r="Q118"/>
  <c r="R118"/>
  <c r="S118"/>
  <c r="T118"/>
  <c r="U118"/>
  <c r="V118"/>
  <c r="W118"/>
  <c r="P119"/>
  <c r="Q119"/>
  <c r="R119"/>
  <c r="S119"/>
  <c r="T119"/>
  <c r="U119"/>
  <c r="V119"/>
  <c r="W119"/>
  <c r="P120"/>
  <c r="Q120"/>
  <c r="R120"/>
  <c r="S120"/>
  <c r="T120"/>
  <c r="U120"/>
  <c r="V120"/>
  <c r="W120"/>
  <c r="P121"/>
  <c r="Q121"/>
  <c r="R121"/>
  <c r="S121"/>
  <c r="T121"/>
  <c r="U121"/>
  <c r="V121"/>
  <c r="W121"/>
  <c r="P122"/>
  <c r="Q122"/>
  <c r="R122"/>
  <c r="S122"/>
  <c r="T122"/>
  <c r="U122"/>
  <c r="V122"/>
  <c r="W122"/>
  <c r="P123"/>
  <c r="Q123"/>
  <c r="R123"/>
  <c r="S123"/>
  <c r="T123"/>
  <c r="U123"/>
  <c r="V123"/>
  <c r="W123"/>
  <c r="P124"/>
  <c r="Q124"/>
  <c r="R124"/>
  <c r="S124"/>
  <c r="T124"/>
  <c r="U124"/>
  <c r="V124"/>
  <c r="W124"/>
  <c r="P125"/>
  <c r="Q125"/>
  <c r="R125"/>
  <c r="S125"/>
  <c r="T125"/>
  <c r="U125"/>
  <c r="V125"/>
  <c r="W125"/>
  <c r="P126"/>
  <c r="Q126"/>
  <c r="R126"/>
  <c r="S126"/>
  <c r="T126"/>
  <c r="U126"/>
  <c r="V126"/>
  <c r="W126"/>
  <c r="P127"/>
  <c r="Q127"/>
  <c r="R127"/>
  <c r="S127"/>
  <c r="T127"/>
  <c r="U127"/>
  <c r="V127"/>
  <c r="W127"/>
  <c r="P128"/>
  <c r="Q128"/>
  <c r="R128"/>
  <c r="S128"/>
  <c r="T128"/>
  <c r="U128"/>
  <c r="V128"/>
  <c r="W128"/>
  <c r="P129"/>
  <c r="Q129"/>
  <c r="R129"/>
  <c r="S129"/>
  <c r="T129"/>
  <c r="U129"/>
  <c r="V129"/>
  <c r="W129"/>
  <c r="P130"/>
  <c r="Q130"/>
  <c r="R130"/>
  <c r="S130"/>
  <c r="T130"/>
  <c r="U130"/>
  <c r="V130"/>
  <c r="W130"/>
  <c r="P131"/>
  <c r="Q131"/>
  <c r="R131"/>
  <c r="S131"/>
  <c r="T131"/>
  <c r="U131"/>
  <c r="V131"/>
  <c r="W131"/>
  <c r="P132"/>
  <c r="Q132"/>
  <c r="R132"/>
  <c r="S132"/>
  <c r="T132"/>
  <c r="U132"/>
  <c r="V132"/>
  <c r="W132"/>
  <c r="P133"/>
  <c r="Q133"/>
  <c r="R133"/>
  <c r="S133"/>
  <c r="T133"/>
  <c r="U133"/>
  <c r="V133"/>
  <c r="W133"/>
  <c r="P134"/>
  <c r="Q134"/>
  <c r="R134"/>
  <c r="S134"/>
  <c r="T134"/>
  <c r="U134"/>
  <c r="V134"/>
  <c r="W134"/>
  <c r="P135"/>
  <c r="Q135"/>
  <c r="R135"/>
  <c r="S135"/>
  <c r="T135"/>
  <c r="U135"/>
  <c r="V135"/>
  <c r="W135"/>
  <c r="P136"/>
  <c r="Q136"/>
  <c r="R136"/>
  <c r="S136"/>
  <c r="T136"/>
  <c r="U136"/>
  <c r="V136"/>
  <c r="W136"/>
  <c r="P137"/>
  <c r="Q137"/>
  <c r="R137"/>
  <c r="S137"/>
  <c r="T137"/>
  <c r="U137"/>
  <c r="V137"/>
  <c r="W137"/>
  <c r="P138"/>
  <c r="Q138"/>
  <c r="R138"/>
  <c r="S138"/>
  <c r="T138"/>
  <c r="U138"/>
  <c r="V138"/>
  <c r="W138"/>
  <c r="P139"/>
  <c r="Q139"/>
  <c r="R139"/>
  <c r="S139"/>
  <c r="T139"/>
  <c r="U139"/>
  <c r="V139"/>
  <c r="W139"/>
  <c r="P140"/>
  <c r="Q140"/>
  <c r="R140"/>
  <c r="S140"/>
  <c r="T140"/>
  <c r="U140"/>
  <c r="V140"/>
  <c r="W140"/>
  <c r="P141"/>
  <c r="Q141"/>
  <c r="R141"/>
  <c r="S141"/>
  <c r="T141"/>
  <c r="U141"/>
  <c r="V141"/>
  <c r="W141"/>
  <c r="P142"/>
  <c r="Q142"/>
  <c r="R142"/>
  <c r="S142"/>
  <c r="T142"/>
  <c r="U142"/>
  <c r="V142"/>
  <c r="W142"/>
  <c r="P143"/>
  <c r="Q143"/>
  <c r="R143"/>
  <c r="S143"/>
  <c r="T143"/>
  <c r="U143"/>
  <c r="V143"/>
  <c r="W143"/>
  <c r="P144"/>
  <c r="Q144"/>
  <c r="R144"/>
  <c r="S144"/>
  <c r="T144"/>
  <c r="U144"/>
  <c r="V144"/>
  <c r="W144"/>
  <c r="P145"/>
  <c r="Q145"/>
  <c r="R145"/>
  <c r="S145"/>
  <c r="T145"/>
  <c r="U145"/>
  <c r="V145"/>
  <c r="W145"/>
  <c r="P146"/>
  <c r="Q146"/>
  <c r="R146"/>
  <c r="S146"/>
  <c r="T146"/>
  <c r="U146"/>
  <c r="V146"/>
  <c r="W146"/>
  <c r="P147"/>
  <c r="Q147"/>
  <c r="R147"/>
  <c r="S147"/>
  <c r="T147"/>
  <c r="U147"/>
  <c r="V147"/>
  <c r="W147"/>
  <c r="P148"/>
  <c r="Q148"/>
  <c r="R148"/>
  <c r="S148"/>
  <c r="T148"/>
  <c r="U148"/>
  <c r="V148"/>
  <c r="W148"/>
  <c r="P149"/>
  <c r="Q149"/>
  <c r="R149"/>
  <c r="S149"/>
  <c r="T149"/>
  <c r="U149"/>
  <c r="V149"/>
  <c r="W149"/>
  <c r="P150"/>
  <c r="Q150"/>
  <c r="R150"/>
  <c r="S150"/>
  <c r="T150"/>
  <c r="U150"/>
  <c r="V150"/>
  <c r="W150"/>
  <c r="P151"/>
  <c r="Q151"/>
  <c r="R151"/>
  <c r="S151"/>
  <c r="T151"/>
  <c r="U151"/>
  <c r="V151"/>
  <c r="W151"/>
  <c r="P152"/>
  <c r="Q152"/>
  <c r="R152"/>
  <c r="S152"/>
  <c r="T152"/>
  <c r="U152"/>
  <c r="V152"/>
  <c r="W152"/>
  <c r="P153"/>
  <c r="Q153"/>
  <c r="R153"/>
  <c r="S153"/>
  <c r="T153"/>
  <c r="U153"/>
  <c r="V153"/>
  <c r="W153"/>
  <c r="P154"/>
  <c r="Q154"/>
  <c r="R154"/>
  <c r="S154"/>
  <c r="T154"/>
  <c r="U154"/>
  <c r="V154"/>
  <c r="W154"/>
  <c r="P155"/>
  <c r="Q155"/>
  <c r="R155"/>
  <c r="S155"/>
  <c r="T155"/>
  <c r="U155"/>
  <c r="V155"/>
  <c r="W155"/>
  <c r="P156"/>
  <c r="Q156"/>
  <c r="R156"/>
  <c r="S156"/>
  <c r="T156"/>
  <c r="U156"/>
  <c r="V156"/>
  <c r="W156"/>
  <c r="P157"/>
  <c r="Q157"/>
  <c r="R157"/>
  <c r="S157"/>
  <c r="T157"/>
  <c r="U157"/>
  <c r="V157"/>
  <c r="W157"/>
  <c r="P158"/>
  <c r="Q158"/>
  <c r="R158"/>
  <c r="S158"/>
  <c r="T158"/>
  <c r="U158"/>
  <c r="V158"/>
  <c r="W158"/>
  <c r="P159"/>
  <c r="Q159"/>
  <c r="R159"/>
  <c r="S159"/>
  <c r="T159"/>
  <c r="U159"/>
  <c r="V159"/>
  <c r="W159"/>
  <c r="P160"/>
  <c r="Q160"/>
  <c r="R160"/>
  <c r="S160"/>
  <c r="T160"/>
  <c r="U160"/>
  <c r="V160"/>
  <c r="W160"/>
  <c r="P161"/>
  <c r="Q161"/>
  <c r="R161"/>
  <c r="S161"/>
  <c r="T161"/>
  <c r="U161"/>
  <c r="V161"/>
  <c r="W161"/>
  <c r="P162"/>
  <c r="Q162"/>
  <c r="R162"/>
  <c r="S162"/>
  <c r="T162"/>
  <c r="U162"/>
  <c r="V162"/>
  <c r="W162"/>
  <c r="P163"/>
  <c r="Q163"/>
  <c r="R163"/>
  <c r="S163"/>
  <c r="T163"/>
  <c r="U163"/>
  <c r="V163"/>
  <c r="W163"/>
  <c r="P164"/>
  <c r="Q164"/>
  <c r="R164"/>
  <c r="S164"/>
  <c r="T164"/>
  <c r="U164"/>
  <c r="V164"/>
  <c r="W164"/>
  <c r="P165"/>
  <c r="Q165"/>
  <c r="R165"/>
  <c r="S165"/>
  <c r="T165"/>
  <c r="U165"/>
  <c r="V165"/>
  <c r="W165"/>
  <c r="P166"/>
  <c r="Q166"/>
  <c r="R166"/>
  <c r="S166"/>
  <c r="T166"/>
  <c r="U166"/>
  <c r="V166"/>
  <c r="W166"/>
  <c r="P167"/>
  <c r="Q167"/>
  <c r="R167"/>
  <c r="S167"/>
  <c r="T167"/>
  <c r="U167"/>
  <c r="V167"/>
  <c r="W167"/>
  <c r="P168"/>
  <c r="Q168"/>
  <c r="R168"/>
  <c r="S168"/>
  <c r="T168"/>
  <c r="U168"/>
  <c r="V168"/>
  <c r="W168"/>
  <c r="P169"/>
  <c r="Q169"/>
  <c r="R169"/>
  <c r="S169"/>
  <c r="T169"/>
  <c r="U169"/>
  <c r="V169"/>
  <c r="W169"/>
  <c r="P170"/>
  <c r="Q170"/>
  <c r="R170"/>
  <c r="S170"/>
  <c r="T170"/>
  <c r="U170"/>
  <c r="V170"/>
  <c r="W170"/>
  <c r="P171"/>
  <c r="Q171"/>
  <c r="R171"/>
  <c r="S171"/>
  <c r="T171"/>
  <c r="U171"/>
  <c r="V171"/>
  <c r="W171"/>
  <c r="P172"/>
  <c r="Q172"/>
  <c r="R172"/>
  <c r="S172"/>
  <c r="T172"/>
  <c r="U172"/>
  <c r="V172"/>
  <c r="W172"/>
  <c r="P173"/>
  <c r="Q173"/>
  <c r="R173"/>
  <c r="S173"/>
  <c r="T173"/>
  <c r="U173"/>
  <c r="V173"/>
  <c r="W173"/>
  <c r="P174"/>
  <c r="Q174"/>
  <c r="R174"/>
  <c r="S174"/>
  <c r="T174"/>
  <c r="U174"/>
  <c r="V174"/>
  <c r="W174"/>
  <c r="P175"/>
  <c r="Q175"/>
  <c r="R175"/>
  <c r="S175"/>
  <c r="T175"/>
  <c r="U175"/>
  <c r="V175"/>
  <c r="W175"/>
  <c r="P176"/>
  <c r="Q176"/>
  <c r="R176"/>
  <c r="S176"/>
  <c r="T176"/>
  <c r="U176"/>
  <c r="V176"/>
  <c r="W176"/>
  <c r="P177"/>
  <c r="Q177"/>
  <c r="R177"/>
  <c r="S177"/>
  <c r="T177"/>
  <c r="U177"/>
  <c r="V177"/>
  <c r="W177"/>
  <c r="P178"/>
  <c r="Q178"/>
  <c r="R178"/>
  <c r="S178"/>
  <c r="T178"/>
  <c r="U178"/>
  <c r="V178"/>
  <c r="W178"/>
  <c r="P179"/>
  <c r="Q179"/>
  <c r="R179"/>
  <c r="S179"/>
  <c r="T179"/>
  <c r="U179"/>
  <c r="V179"/>
  <c r="W179"/>
  <c r="P180"/>
  <c r="Q180"/>
  <c r="R180"/>
  <c r="S180"/>
  <c r="T180"/>
  <c r="U180"/>
  <c r="V180"/>
  <c r="W180"/>
  <c r="P181"/>
  <c r="Q181"/>
  <c r="R181"/>
  <c r="S181"/>
  <c r="T181"/>
  <c r="U181"/>
  <c r="V181"/>
  <c r="W181"/>
  <c r="P182"/>
  <c r="Q182"/>
  <c r="R182"/>
  <c r="S182"/>
  <c r="T182"/>
  <c r="U182"/>
  <c r="V182"/>
  <c r="W182"/>
  <c r="P183"/>
  <c r="Q183"/>
  <c r="R183"/>
  <c r="S183"/>
  <c r="T183"/>
  <c r="U183"/>
  <c r="V183"/>
  <c r="W183"/>
  <c r="P184"/>
  <c r="Q184"/>
  <c r="R184"/>
  <c r="S184"/>
  <c r="T184"/>
  <c r="U184"/>
  <c r="V184"/>
  <c r="W184"/>
  <c r="P185"/>
  <c r="Q185"/>
  <c r="R185"/>
  <c r="S185"/>
  <c r="T185"/>
  <c r="U185"/>
  <c r="V185"/>
  <c r="W185"/>
  <c r="P186"/>
  <c r="Q186"/>
  <c r="R186"/>
  <c r="S186"/>
  <c r="T186"/>
  <c r="U186"/>
  <c r="V186"/>
  <c r="W186"/>
  <c r="P187"/>
  <c r="Q187"/>
  <c r="R187"/>
  <c r="S187"/>
  <c r="T187"/>
  <c r="U187"/>
  <c r="V187"/>
  <c r="W187"/>
  <c r="P188"/>
  <c r="Q188"/>
  <c r="R188"/>
  <c r="S188"/>
  <c r="T188"/>
  <c r="U188"/>
  <c r="V188"/>
  <c r="W188"/>
  <c r="P189"/>
  <c r="Q189"/>
  <c r="R189"/>
  <c r="S189"/>
  <c r="T189"/>
  <c r="U189"/>
  <c r="V189"/>
  <c r="W189"/>
  <c r="P190"/>
  <c r="Q190"/>
  <c r="R190"/>
  <c r="S190"/>
  <c r="T190"/>
  <c r="U190"/>
  <c r="V190"/>
  <c r="W190"/>
  <c r="P191"/>
  <c r="Q191"/>
  <c r="R191"/>
  <c r="S191"/>
  <c r="T191"/>
  <c r="U191"/>
  <c r="V191"/>
  <c r="W191"/>
  <c r="P192"/>
  <c r="Q192"/>
  <c r="R192"/>
  <c r="S192"/>
  <c r="T192"/>
  <c r="U192"/>
  <c r="V192"/>
  <c r="W192"/>
  <c r="P193"/>
  <c r="Q193"/>
  <c r="R193"/>
  <c r="S193"/>
  <c r="T193"/>
  <c r="U193"/>
  <c r="V193"/>
  <c r="W193"/>
  <c r="P194"/>
  <c r="Q194"/>
  <c r="R194"/>
  <c r="S194"/>
  <c r="T194"/>
  <c r="U194"/>
  <c r="V194"/>
  <c r="W194"/>
  <c r="P195"/>
  <c r="Q195"/>
  <c r="R195"/>
  <c r="S195"/>
  <c r="T195"/>
  <c r="U195"/>
  <c r="V195"/>
  <c r="W195"/>
  <c r="P196"/>
  <c r="Q196"/>
  <c r="R196"/>
  <c r="S196"/>
  <c r="T196"/>
  <c r="U196"/>
  <c r="V196"/>
  <c r="W196"/>
  <c r="P197"/>
  <c r="Q197"/>
  <c r="R197"/>
  <c r="S197"/>
  <c r="T197"/>
  <c r="U197"/>
  <c r="V197"/>
  <c r="W197"/>
  <c r="P198"/>
  <c r="Q198"/>
  <c r="R198"/>
  <c r="S198"/>
  <c r="T198"/>
  <c r="U198"/>
  <c r="V198"/>
  <c r="W198"/>
  <c r="P199"/>
  <c r="Q199"/>
  <c r="R199"/>
  <c r="S199"/>
  <c r="T199"/>
  <c r="U199"/>
  <c r="V199"/>
  <c r="W199"/>
  <c r="P200"/>
  <c r="Q200"/>
  <c r="R200"/>
  <c r="S200"/>
  <c r="T200"/>
  <c r="U200"/>
  <c r="V200"/>
  <c r="W200"/>
  <c r="P201"/>
  <c r="Q201"/>
  <c r="R201"/>
  <c r="S201"/>
  <c r="T201"/>
  <c r="U201"/>
  <c r="V201"/>
  <c r="W201"/>
  <c r="P202"/>
  <c r="Q202"/>
  <c r="R202"/>
  <c r="S202"/>
  <c r="T202"/>
  <c r="U202"/>
  <c r="V202"/>
  <c r="W202"/>
  <c r="P203"/>
  <c r="Q203"/>
  <c r="R203"/>
  <c r="S203"/>
  <c r="T203"/>
  <c r="U203"/>
  <c r="V203"/>
  <c r="W203"/>
  <c r="P204"/>
  <c r="Q204"/>
  <c r="R204"/>
  <c r="S204"/>
  <c r="T204"/>
  <c r="U204"/>
  <c r="V204"/>
  <c r="W204"/>
  <c r="P205"/>
  <c r="Q205"/>
  <c r="R205"/>
  <c r="S205"/>
  <c r="T205"/>
  <c r="U205"/>
  <c r="V205"/>
  <c r="W205"/>
  <c r="P206"/>
  <c r="Q206"/>
  <c r="R206"/>
  <c r="S206"/>
  <c r="T206"/>
  <c r="U206"/>
  <c r="V206"/>
  <c r="W206"/>
  <c r="P207"/>
  <c r="Q207"/>
  <c r="R207"/>
  <c r="S207"/>
  <c r="T207"/>
  <c r="U207"/>
  <c r="V207"/>
  <c r="W207"/>
  <c r="P208"/>
  <c r="Q208"/>
  <c r="R208"/>
  <c r="S208"/>
  <c r="T208"/>
  <c r="U208"/>
  <c r="V208"/>
  <c r="W208"/>
  <c r="P209"/>
  <c r="Q209"/>
  <c r="R209"/>
  <c r="S209"/>
  <c r="T209"/>
  <c r="U209"/>
  <c r="V209"/>
  <c r="W209"/>
  <c r="P210"/>
  <c r="Q210"/>
  <c r="R210"/>
  <c r="S210"/>
  <c r="T210"/>
  <c r="U210"/>
  <c r="V210"/>
  <c r="W210"/>
  <c r="P211"/>
  <c r="Q211"/>
  <c r="R211"/>
  <c r="S211"/>
  <c r="T211"/>
  <c r="U211"/>
  <c r="V211"/>
  <c r="W211"/>
  <c r="P212"/>
  <c r="Q212"/>
  <c r="R212"/>
  <c r="S212"/>
  <c r="T212"/>
  <c r="U212"/>
  <c r="V212"/>
  <c r="W212"/>
  <c r="P213"/>
  <c r="Q213"/>
  <c r="R213"/>
  <c r="S213"/>
  <c r="T213"/>
  <c r="U213"/>
  <c r="V213"/>
  <c r="W213"/>
  <c r="P214"/>
  <c r="Q214"/>
  <c r="R214"/>
  <c r="S214"/>
  <c r="T214"/>
  <c r="U214"/>
  <c r="V214"/>
  <c r="W214"/>
  <c r="P215"/>
  <c r="Q215"/>
  <c r="R215"/>
  <c r="S215"/>
  <c r="T215"/>
  <c r="U215"/>
  <c r="V215"/>
  <c r="W215"/>
  <c r="P216"/>
  <c r="Q216"/>
  <c r="R216"/>
  <c r="S216"/>
  <c r="T216"/>
  <c r="U216"/>
  <c r="V216"/>
  <c r="W216"/>
  <c r="P217"/>
  <c r="Q217"/>
  <c r="R217"/>
  <c r="S217"/>
  <c r="T217"/>
  <c r="U217"/>
  <c r="V217"/>
  <c r="W217"/>
  <c r="P218"/>
  <c r="Q218"/>
  <c r="R218"/>
  <c r="S218"/>
  <c r="T218"/>
  <c r="U218"/>
  <c r="V218"/>
  <c r="W218"/>
  <c r="P219"/>
  <c r="Q219"/>
  <c r="R219"/>
  <c r="S219"/>
  <c r="T219"/>
  <c r="U219"/>
  <c r="V219"/>
  <c r="W219"/>
  <c r="P220"/>
  <c r="Q220"/>
  <c r="R220"/>
  <c r="S220"/>
  <c r="T220"/>
  <c r="U220"/>
  <c r="V220"/>
  <c r="W220"/>
  <c r="P221"/>
  <c r="Q221"/>
  <c r="R221"/>
  <c r="S221"/>
  <c r="T221"/>
  <c r="U221"/>
  <c r="V221"/>
  <c r="W221"/>
  <c r="P222"/>
  <c r="Q222"/>
  <c r="R222"/>
  <c r="S222"/>
  <c r="T222"/>
  <c r="U222"/>
  <c r="V222"/>
  <c r="W222"/>
  <c r="P223"/>
  <c r="Q223"/>
  <c r="R223"/>
  <c r="S223"/>
  <c r="T223"/>
  <c r="U223"/>
  <c r="V223"/>
  <c r="W223"/>
  <c r="P224"/>
  <c r="Q224"/>
  <c r="R224"/>
  <c r="S224"/>
  <c r="T224"/>
  <c r="U224"/>
  <c r="V224"/>
  <c r="W224"/>
  <c r="P225"/>
  <c r="Q225"/>
  <c r="R225"/>
  <c r="S225"/>
  <c r="T225"/>
  <c r="U225"/>
  <c r="V225"/>
  <c r="W225"/>
  <c r="P226"/>
  <c r="Q226"/>
  <c r="R226"/>
  <c r="S226"/>
  <c r="T226"/>
  <c r="U226"/>
  <c r="V226"/>
  <c r="W226"/>
  <c r="P227"/>
  <c r="Q227"/>
  <c r="R227"/>
  <c r="S227"/>
  <c r="T227"/>
  <c r="U227"/>
  <c r="V227"/>
  <c r="W227"/>
  <c r="P228"/>
  <c r="Q228"/>
  <c r="R228"/>
  <c r="S228"/>
  <c r="T228"/>
  <c r="U228"/>
  <c r="V228"/>
  <c r="W228"/>
  <c r="P229"/>
  <c r="Q229"/>
  <c r="R229"/>
  <c r="S229"/>
  <c r="T229"/>
  <c r="U229"/>
  <c r="V229"/>
  <c r="W229"/>
  <c r="P230"/>
  <c r="Q230"/>
  <c r="R230"/>
  <c r="S230"/>
  <c r="T230"/>
  <c r="U230"/>
  <c r="V230"/>
  <c r="W230"/>
  <c r="P231"/>
  <c r="Q231"/>
  <c r="R231"/>
  <c r="S231"/>
  <c r="T231"/>
  <c r="U231"/>
  <c r="V231"/>
  <c r="W231"/>
  <c r="P232"/>
  <c r="Q232"/>
  <c r="R232"/>
  <c r="S232"/>
  <c r="T232"/>
  <c r="U232"/>
  <c r="V232"/>
  <c r="W232"/>
  <c r="P233"/>
  <c r="Q233"/>
  <c r="R233"/>
  <c r="S233"/>
  <c r="T233"/>
  <c r="U233"/>
  <c r="V233"/>
  <c r="W233"/>
  <c r="P234"/>
  <c r="Q234"/>
  <c r="R234"/>
  <c r="S234"/>
  <c r="T234"/>
  <c r="U234"/>
  <c r="V234"/>
  <c r="W234"/>
  <c r="P235"/>
  <c r="Q235"/>
  <c r="R235"/>
  <c r="S235"/>
  <c r="T235"/>
  <c r="U235"/>
  <c r="V235"/>
  <c r="W235"/>
  <c r="P236"/>
  <c r="Q236"/>
  <c r="R236"/>
  <c r="S236"/>
  <c r="T236"/>
  <c r="U236"/>
  <c r="V236"/>
  <c r="W236"/>
  <c r="P237"/>
  <c r="Q237"/>
  <c r="R237"/>
  <c r="S237"/>
  <c r="T237"/>
  <c r="U237"/>
  <c r="V237"/>
  <c r="W237"/>
  <c r="P238"/>
  <c r="Q238"/>
  <c r="R238"/>
  <c r="S238"/>
  <c r="T238"/>
  <c r="U238"/>
  <c r="V238"/>
  <c r="W238"/>
  <c r="P239"/>
  <c r="Q239"/>
  <c r="R239"/>
  <c r="S239"/>
  <c r="T239"/>
  <c r="U239"/>
  <c r="V239"/>
  <c r="W239"/>
  <c r="P240"/>
  <c r="Q240"/>
  <c r="R240"/>
  <c r="S240"/>
  <c r="T240"/>
  <c r="U240"/>
  <c r="V240"/>
  <c r="W240"/>
  <c r="P241"/>
  <c r="Q241"/>
  <c r="R241"/>
  <c r="S241"/>
  <c r="T241"/>
  <c r="U241"/>
  <c r="V241"/>
  <c r="W241"/>
  <c r="W31"/>
  <c r="W242"/>
  <c r="V31"/>
  <c r="U31"/>
  <c r="T31"/>
  <c r="U242"/>
  <c r="S31"/>
  <c r="R31"/>
  <c r="Q31"/>
  <c r="P31"/>
  <c r="O32"/>
  <c r="Z32"/>
  <c r="O33"/>
  <c r="Z33"/>
  <c r="O34"/>
  <c r="Z34"/>
  <c r="O35"/>
  <c r="Z35"/>
  <c r="O36"/>
  <c r="Z36"/>
  <c r="O37"/>
  <c r="Z37"/>
  <c r="O38"/>
  <c r="Z38"/>
  <c r="O39"/>
  <c r="Z39"/>
  <c r="O40"/>
  <c r="Z40"/>
  <c r="O41"/>
  <c r="Z41"/>
  <c r="O42"/>
  <c r="Z42"/>
  <c r="O43"/>
  <c r="Z43"/>
  <c r="O44"/>
  <c r="Z44"/>
  <c r="O45"/>
  <c r="Z45"/>
  <c r="O46"/>
  <c r="Z46"/>
  <c r="O47"/>
  <c r="Z47"/>
  <c r="O48"/>
  <c r="Z48"/>
  <c r="O49"/>
  <c r="Z49"/>
  <c r="O50"/>
  <c r="Z50"/>
  <c r="O51"/>
  <c r="Z51"/>
  <c r="O52"/>
  <c r="Z52"/>
  <c r="O53"/>
  <c r="Z53"/>
  <c r="O54"/>
  <c r="Z54"/>
  <c r="O55"/>
  <c r="Z55"/>
  <c r="O56"/>
  <c r="Z56"/>
  <c r="O57"/>
  <c r="Z57"/>
  <c r="O58"/>
  <c r="Z58"/>
  <c r="O59"/>
  <c r="Z59"/>
  <c r="O60"/>
  <c r="Z60"/>
  <c r="O61"/>
  <c r="Z61"/>
  <c r="O62"/>
  <c r="Z62"/>
  <c r="O63"/>
  <c r="Z63"/>
  <c r="O64"/>
  <c r="Z64"/>
  <c r="O65"/>
  <c r="Z65"/>
  <c r="O66"/>
  <c r="Z66"/>
  <c r="O67"/>
  <c r="Z67"/>
  <c r="O68"/>
  <c r="Z68"/>
  <c r="O69"/>
  <c r="Z69"/>
  <c r="O70"/>
  <c r="Z70"/>
  <c r="O71"/>
  <c r="Z71"/>
  <c r="O72"/>
  <c r="Z72"/>
  <c r="O73"/>
  <c r="Z73"/>
  <c r="O74"/>
  <c r="Z74"/>
  <c r="O75"/>
  <c r="Z75"/>
  <c r="O76"/>
  <c r="Z76"/>
  <c r="O77"/>
  <c r="Z77"/>
  <c r="O78"/>
  <c r="Z78"/>
  <c r="O79"/>
  <c r="Z79"/>
  <c r="O80"/>
  <c r="Z80"/>
  <c r="O81"/>
  <c r="Z81"/>
  <c r="O82"/>
  <c r="Z82"/>
  <c r="O83"/>
  <c r="Z83"/>
  <c r="O84"/>
  <c r="Z84"/>
  <c r="O85"/>
  <c r="Z85"/>
  <c r="O86"/>
  <c r="Z86"/>
  <c r="O87"/>
  <c r="Z87"/>
  <c r="O88"/>
  <c r="Z88"/>
  <c r="O89"/>
  <c r="Z89"/>
  <c r="O90"/>
  <c r="Z90"/>
  <c r="O91"/>
  <c r="Z91"/>
  <c r="O92"/>
  <c r="Z92"/>
  <c r="O93"/>
  <c r="Z93"/>
  <c r="O94"/>
  <c r="Z94"/>
  <c r="O95"/>
  <c r="Z95"/>
  <c r="O96"/>
  <c r="Z96"/>
  <c r="O97"/>
  <c r="Z97"/>
  <c r="O98"/>
  <c r="Z98"/>
  <c r="O99"/>
  <c r="Z99"/>
  <c r="O100"/>
  <c r="Z100"/>
  <c r="O101"/>
  <c r="Z101"/>
  <c r="O102"/>
  <c r="Z102"/>
  <c r="O103"/>
  <c r="Z103"/>
  <c r="O104"/>
  <c r="Z104"/>
  <c r="O105"/>
  <c r="Z105"/>
  <c r="O106"/>
  <c r="Z106"/>
  <c r="O107"/>
  <c r="Z107"/>
  <c r="O108"/>
  <c r="Z108"/>
  <c r="O109"/>
  <c r="Z109"/>
  <c r="O110"/>
  <c r="Z110"/>
  <c r="O111"/>
  <c r="Z111"/>
  <c r="O112"/>
  <c r="Z112"/>
  <c r="O113"/>
  <c r="Z113"/>
  <c r="O114"/>
  <c r="Z114"/>
  <c r="O115"/>
  <c r="Z115"/>
  <c r="O116"/>
  <c r="Z116"/>
  <c r="O117"/>
  <c r="Z117"/>
  <c r="O118"/>
  <c r="Z118"/>
  <c r="O119"/>
  <c r="Z119"/>
  <c r="O120"/>
  <c r="Z120"/>
  <c r="O121"/>
  <c r="Z121"/>
  <c r="O122"/>
  <c r="Z122"/>
  <c r="O123"/>
  <c r="Z123"/>
  <c r="O124"/>
  <c r="Z124"/>
  <c r="O125"/>
  <c r="Z125"/>
  <c r="O126"/>
  <c r="Z126"/>
  <c r="O127"/>
  <c r="Z127"/>
  <c r="O128"/>
  <c r="Z128"/>
  <c r="O129"/>
  <c r="Z129"/>
  <c r="O130"/>
  <c r="Z130"/>
  <c r="O131"/>
  <c r="Z131"/>
  <c r="O132"/>
  <c r="Z132"/>
  <c r="O133"/>
  <c r="Z133"/>
  <c r="O134"/>
  <c r="Z134"/>
  <c r="O135"/>
  <c r="Z135"/>
  <c r="O136"/>
  <c r="Z136"/>
  <c r="O137"/>
  <c r="Z137"/>
  <c r="O138"/>
  <c r="Z138"/>
  <c r="O139"/>
  <c r="Z139"/>
  <c r="O140"/>
  <c r="Z140"/>
  <c r="O141"/>
  <c r="Z141"/>
  <c r="O142"/>
  <c r="Z142"/>
  <c r="O143"/>
  <c r="Z143"/>
  <c r="O144"/>
  <c r="Z144"/>
  <c r="O145"/>
  <c r="Z145"/>
  <c r="O146"/>
  <c r="Z146"/>
  <c r="O147"/>
  <c r="Z147"/>
  <c r="O148"/>
  <c r="Z148"/>
  <c r="O149"/>
  <c r="Z149"/>
  <c r="O150"/>
  <c r="Z150"/>
  <c r="O151"/>
  <c r="Z151"/>
  <c r="O152"/>
  <c r="Z152"/>
  <c r="O153"/>
  <c r="Z153"/>
  <c r="O154"/>
  <c r="Z154"/>
  <c r="O155"/>
  <c r="Z155"/>
  <c r="O156"/>
  <c r="Z156"/>
  <c r="O157"/>
  <c r="Z157"/>
  <c r="O158"/>
  <c r="Z158"/>
  <c r="O159"/>
  <c r="Z159"/>
  <c r="O160"/>
  <c r="Z160"/>
  <c r="O161"/>
  <c r="Z161"/>
  <c r="O162"/>
  <c r="Z162"/>
  <c r="O163"/>
  <c r="Z163"/>
  <c r="O164"/>
  <c r="Z164"/>
  <c r="O165"/>
  <c r="Z165"/>
  <c r="O166"/>
  <c r="Z166"/>
  <c r="O167"/>
  <c r="Z167"/>
  <c r="O168"/>
  <c r="Z168"/>
  <c r="O169"/>
  <c r="Z169"/>
  <c r="O170"/>
  <c r="Z170"/>
  <c r="O171"/>
  <c r="Z171"/>
  <c r="O172"/>
  <c r="Z172"/>
  <c r="O173"/>
  <c r="Z173"/>
  <c r="O174"/>
  <c r="Z174"/>
  <c r="O175"/>
  <c r="Z175"/>
  <c r="O176"/>
  <c r="Z176"/>
  <c r="O177"/>
  <c r="Z177"/>
  <c r="O178"/>
  <c r="Z178"/>
  <c r="O179"/>
  <c r="Z179"/>
  <c r="O180"/>
  <c r="Z180"/>
  <c r="O181"/>
  <c r="Z181"/>
  <c r="O182"/>
  <c r="Z182"/>
  <c r="O183"/>
  <c r="Z183"/>
  <c r="O184"/>
  <c r="Z184"/>
  <c r="O185"/>
  <c r="Z185"/>
  <c r="O186"/>
  <c r="Z186"/>
  <c r="O187"/>
  <c r="Z187"/>
  <c r="O188"/>
  <c r="Z188"/>
  <c r="O189"/>
  <c r="Z189"/>
  <c r="O190"/>
  <c r="Z190"/>
  <c r="O191"/>
  <c r="Z191"/>
  <c r="O192"/>
  <c r="Z192"/>
  <c r="O193"/>
  <c r="Z193"/>
  <c r="O194"/>
  <c r="Z194"/>
  <c r="O195"/>
  <c r="Z195"/>
  <c r="O196"/>
  <c r="Z196"/>
  <c r="O197"/>
  <c r="Z197"/>
  <c r="O198"/>
  <c r="Z198"/>
  <c r="O199"/>
  <c r="Z199"/>
  <c r="O200"/>
  <c r="Z200"/>
  <c r="O201"/>
  <c r="Z201"/>
  <c r="O202"/>
  <c r="Z202"/>
  <c r="O203"/>
  <c r="Z203"/>
  <c r="O204"/>
  <c r="Z204"/>
  <c r="O205"/>
  <c r="Z205"/>
  <c r="O206"/>
  <c r="Z206"/>
  <c r="O207"/>
  <c r="Z207"/>
  <c r="O208"/>
  <c r="Z208"/>
  <c r="O209"/>
  <c r="Z209"/>
  <c r="O210"/>
  <c r="Z210"/>
  <c r="O211"/>
  <c r="Z211"/>
  <c r="O212"/>
  <c r="Z212"/>
  <c r="O213"/>
  <c r="Z213"/>
  <c r="O214"/>
  <c r="Z214"/>
  <c r="O215"/>
  <c r="Z215"/>
  <c r="O216"/>
  <c r="Z216"/>
  <c r="O217"/>
  <c r="Z217"/>
  <c r="O218"/>
  <c r="Z218"/>
  <c r="O219"/>
  <c r="Z219"/>
  <c r="O220"/>
  <c r="Z220"/>
  <c r="O221"/>
  <c r="Z221"/>
  <c r="O222"/>
  <c r="Z222"/>
  <c r="O223"/>
  <c r="Z223"/>
  <c r="O224"/>
  <c r="Z224"/>
  <c r="O225"/>
  <c r="Z225"/>
  <c r="O226"/>
  <c r="Z226"/>
  <c r="O227"/>
  <c r="Z227"/>
  <c r="O228"/>
  <c r="Z228"/>
  <c r="O229"/>
  <c r="Z229"/>
  <c r="O230"/>
  <c r="Z230"/>
  <c r="O231"/>
  <c r="Z231"/>
  <c r="O232"/>
  <c r="Z232"/>
  <c r="O233"/>
  <c r="Z233"/>
  <c r="O234"/>
  <c r="Z234"/>
  <c r="O235"/>
  <c r="Z235"/>
  <c r="O236"/>
  <c r="Z236"/>
  <c r="O237"/>
  <c r="Z237"/>
  <c r="O238"/>
  <c r="Z238"/>
  <c r="O239"/>
  <c r="Z239"/>
  <c r="O240"/>
  <c r="Z240"/>
  <c r="O241"/>
  <c r="Z241"/>
  <c r="O31"/>
  <c r="V242"/>
  <c r="T242"/>
  <c r="S242"/>
  <c r="R242"/>
  <c r="Q242"/>
  <c r="P242"/>
  <c r="AC242"/>
  <c r="AB242"/>
  <c r="AF224"/>
  <c r="AF32"/>
  <c r="AF177"/>
  <c r="AF178"/>
  <c r="AF33"/>
  <c r="AF179"/>
  <c r="AF34"/>
  <c r="AF35"/>
  <c r="AF36"/>
  <c r="AF180"/>
  <c r="AF37"/>
  <c r="AF38"/>
  <c r="AF39"/>
  <c r="AF181"/>
  <c r="AF41"/>
  <c r="AF42"/>
  <c r="AF43"/>
  <c r="AF44"/>
  <c r="AF182"/>
  <c r="AF225"/>
  <c r="AF45"/>
  <c r="AF46"/>
  <c r="AF47"/>
  <c r="AF48"/>
  <c r="AF49"/>
  <c r="AF183"/>
  <c r="AF50"/>
  <c r="AF184"/>
  <c r="AF51"/>
  <c r="AF185"/>
  <c r="AF52"/>
  <c r="AF186"/>
  <c r="AF53"/>
  <c r="AF54"/>
  <c r="AF55"/>
  <c r="AF56"/>
  <c r="AF57"/>
  <c r="AF58"/>
  <c r="AF236"/>
  <c r="AF59"/>
  <c r="AF60"/>
  <c r="AF61"/>
  <c r="AF187"/>
  <c r="AF62"/>
  <c r="AF188"/>
  <c r="AF189"/>
  <c r="AF190"/>
  <c r="AF191"/>
  <c r="AF64"/>
  <c r="AF65"/>
  <c r="AF66"/>
  <c r="AF67"/>
  <c r="AF68"/>
  <c r="AF69"/>
  <c r="AF70"/>
  <c r="AF71"/>
  <c r="AF192"/>
  <c r="AF72"/>
  <c r="AF73"/>
  <c r="AF74"/>
  <c r="AF75"/>
  <c r="AF76"/>
  <c r="AF77"/>
  <c r="AF78"/>
  <c r="AF79"/>
  <c r="AF193"/>
  <c r="AF80"/>
  <c r="AF226"/>
  <c r="AF194"/>
  <c r="AF81"/>
  <c r="AF82"/>
  <c r="AF83"/>
  <c r="AF195"/>
  <c r="AF84"/>
  <c r="AF85"/>
  <c r="AF86"/>
  <c r="AF87"/>
  <c r="AF88"/>
  <c r="AF89"/>
  <c r="AF90"/>
  <c r="AF91"/>
  <c r="AF92"/>
  <c r="AF93"/>
  <c r="AF94"/>
  <c r="AF237"/>
  <c r="AF95"/>
  <c r="AF96"/>
  <c r="AF196"/>
  <c r="AF97"/>
  <c r="AF98"/>
  <c r="AF99"/>
  <c r="AF227"/>
  <c r="AF100"/>
  <c r="AF197"/>
  <c r="AF101"/>
  <c r="AF102"/>
  <c r="AF103"/>
  <c r="AF104"/>
  <c r="AF198"/>
  <c r="AF105"/>
  <c r="AF241"/>
  <c r="AF199"/>
  <c r="AF106"/>
  <c r="AF228"/>
  <c r="AF107"/>
  <c r="AF108"/>
  <c r="AF109"/>
  <c r="AF110"/>
  <c r="AF111"/>
  <c r="AF112"/>
  <c r="AF113"/>
  <c r="AF114"/>
  <c r="AF115"/>
  <c r="AF116"/>
  <c r="AF200"/>
  <c r="AF117"/>
  <c r="AF118"/>
  <c r="AF119"/>
  <c r="AF120"/>
  <c r="AF121"/>
  <c r="AF122"/>
  <c r="AF201"/>
  <c r="AF123"/>
  <c r="AF229"/>
  <c r="AF202"/>
  <c r="AF124"/>
  <c r="AF203"/>
  <c r="AF125"/>
  <c r="AF204"/>
  <c r="AF126"/>
  <c r="AF127"/>
  <c r="AF128"/>
  <c r="AF129"/>
  <c r="AF130"/>
  <c r="AF131"/>
  <c r="AF132"/>
  <c r="AF133"/>
  <c r="AF205"/>
  <c r="AF238"/>
  <c r="AF230"/>
  <c r="AF134"/>
  <c r="AF206"/>
  <c r="AF136"/>
  <c r="AF135"/>
  <c r="AF137"/>
  <c r="AF138"/>
  <c r="AF207"/>
  <c r="AF139"/>
  <c r="AF140"/>
  <c r="AF141"/>
  <c r="AF142"/>
  <c r="AF143"/>
  <c r="AF144"/>
  <c r="AF208"/>
  <c r="AF209"/>
  <c r="AF231"/>
  <c r="AF145"/>
  <c r="AF232"/>
  <c r="AF233"/>
  <c r="AF210"/>
  <c r="AF211"/>
  <c r="AF146"/>
  <c r="AF239"/>
  <c r="AF234"/>
  <c r="AF63"/>
  <c r="AF212"/>
  <c r="AF147"/>
  <c r="AF148"/>
  <c r="AF149"/>
  <c r="AF150"/>
  <c r="AF240"/>
  <c r="AF151"/>
  <c r="AF152"/>
  <c r="AF153"/>
  <c r="AF154"/>
  <c r="AF235"/>
  <c r="AF155"/>
  <c r="AF223"/>
  <c r="AF156"/>
  <c r="AF157"/>
  <c r="AF213"/>
  <c r="AF40"/>
  <c r="AF158"/>
  <c r="AF159"/>
  <c r="AF160"/>
  <c r="AF214"/>
  <c r="AF215"/>
  <c r="AF161"/>
  <c r="AF162"/>
  <c r="AF163"/>
  <c r="AF216"/>
  <c r="AF164"/>
  <c r="AF217"/>
  <c r="AF165"/>
  <c r="AF166"/>
  <c r="AF167"/>
  <c r="AF168"/>
  <c r="AF169"/>
  <c r="AF218"/>
  <c r="AF170"/>
  <c r="AF171"/>
  <c r="AF172"/>
  <c r="AF173"/>
  <c r="AF174"/>
  <c r="AF219"/>
  <c r="AF175"/>
  <c r="AF220"/>
  <c r="AF176"/>
  <c r="AF221"/>
  <c r="AF222"/>
  <c r="AF31"/>
  <c r="AF242"/>
  <c r="G242"/>
  <c r="H242"/>
  <c r="I242"/>
  <c r="J242"/>
  <c r="K242"/>
  <c r="L242"/>
  <c r="M242"/>
  <c r="N242"/>
  <c r="F242"/>
  <c r="O242"/>
  <c r="Z31"/>
  <c r="Z242"/>
  <c r="Y242"/>
  <c r="D242"/>
  <c r="E242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31"/>
</calcChain>
</file>

<file path=xl/sharedStrings.xml><?xml version="1.0" encoding="utf-8"?>
<sst xmlns="http://schemas.openxmlformats.org/spreadsheetml/2006/main" count="294" uniqueCount="273">
  <si>
    <t>Zneski v €</t>
  </si>
  <si>
    <t>Id občine</t>
  </si>
  <si>
    <t>Ime občine</t>
  </si>
  <si>
    <t>VREDNOST SKUPAJ - STAVBE</t>
  </si>
  <si>
    <t>VREDNOST SKUPAJ - ZEMLJIŠČA</t>
  </si>
  <si>
    <t>Kmetijske stavbe</t>
  </si>
  <si>
    <t>Kmetijska zemljišča</t>
  </si>
  <si>
    <t>Gozdna zemljišča</t>
  </si>
  <si>
    <t>Zemljišča za gradnjo stavb</t>
  </si>
  <si>
    <t>Ostala zemljišča</t>
  </si>
  <si>
    <t>Ajdovščina</t>
  </si>
  <si>
    <t>Beltinci</t>
  </si>
  <si>
    <t>Bled</t>
  </si>
  <si>
    <t>Bohinj</t>
  </si>
  <si>
    <t>Borovnica</t>
  </si>
  <si>
    <t>Bovec</t>
  </si>
  <si>
    <t>Brda</t>
  </si>
  <si>
    <t>Brezovica</t>
  </si>
  <si>
    <t>Brežice</t>
  </si>
  <si>
    <t>Tišina</t>
  </si>
  <si>
    <t>Celje</t>
  </si>
  <si>
    <t>Cerklje na Gorenjskem</t>
  </si>
  <si>
    <t>Cerknica</t>
  </si>
  <si>
    <t>Cerkno</t>
  </si>
  <si>
    <t>Črenšovci</t>
  </si>
  <si>
    <t>Črna na Koroškem</t>
  </si>
  <si>
    <t>Črnomelj</t>
  </si>
  <si>
    <t>Destrnik</t>
  </si>
  <si>
    <t>Divača</t>
  </si>
  <si>
    <t>Dobrepolje</t>
  </si>
  <si>
    <t>Dobrova-Polhov Gradec</t>
  </si>
  <si>
    <t>Dol pri Ljubljani</t>
  </si>
  <si>
    <t>Domžale</t>
  </si>
  <si>
    <t>Dornava</t>
  </si>
  <si>
    <t>Dravograd</t>
  </si>
  <si>
    <t>Duplek</t>
  </si>
  <si>
    <t>Gorenja vas-Poljane</t>
  </si>
  <si>
    <t>Gorišnica</t>
  </si>
  <si>
    <t>Gornja Radgona</t>
  </si>
  <si>
    <t>Gornji Grad</t>
  </si>
  <si>
    <t>Gornji Petrovci</t>
  </si>
  <si>
    <t>Grosuplje</t>
  </si>
  <si>
    <t>Šalovci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</si>
  <si>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</si>
  <si>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</si>
  <si>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</si>
  <si>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</si>
  <si>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</si>
  <si>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</si>
  <si>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</si>
  <si>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</si>
  <si>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</si>
  <si>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</si>
  <si>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</si>
  <si>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</si>
  <si>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</si>
  <si>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</si>
  <si>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</si>
  <si>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</si>
  <si>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Koper</t>
  </si>
  <si>
    <t>Kozje</t>
  </si>
  <si>
    <t>Kranj</t>
  </si>
  <si>
    <t>Kranjska gora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</si>
  <si>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</si>
  <si>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</si>
  <si>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</si>
  <si>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</si>
  <si>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</si>
  <si>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</si>
  <si>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</si>
  <si>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</si>
  <si>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</si>
  <si>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</si>
  <si>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</si>
  <si>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Loška dolina</t>
  </si>
  <si>
    <t>Loški potok</t>
  </si>
  <si>
    <t>Luče</t>
  </si>
  <si>
    <t>Lukovica</t>
  </si>
  <si>
    <t>Majšperk</t>
  </si>
  <si>
    <t>Maribor</t>
  </si>
  <si>
    <t>Medvode</t>
  </si>
  <si>
    <t>Mengeš</t>
  </si>
  <si>
    <t>Metlika</t>
  </si>
  <si>
    <t>Mežica</t>
  </si>
  <si>
    <t>Miren-Kostanjevica</t>
  </si>
  <si>
    <t>Mislinja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</si>
  <si>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</si>
  <si>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</si>
  <si>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</si>
  <si>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</si>
  <si>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</si>
  <si>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</si>
  <si>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</si>
  <si>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</si>
  <si>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</si>
  <si>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</si>
  <si>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Ormož</t>
  </si>
  <si>
    <t>Osilnica</t>
  </si>
  <si>
    <t>Pesnica</t>
  </si>
  <si>
    <t>Piran</t>
  </si>
  <si>
    <t>Pivka</t>
  </si>
  <si>
    <t>Podčetrtek</t>
  </si>
  <si>
    <t>Podvelka</t>
  </si>
  <si>
    <t>Postojna</t>
  </si>
  <si>
    <t>Preddvor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</si>
  <si>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</si>
  <si>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</si>
  <si>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</si>
  <si>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</si>
  <si>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</si>
  <si>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</si>
  <si>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</si>
  <si>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</si>
  <si>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Ribnica</t>
  </si>
  <si>
    <t>Rogašovci</t>
  </si>
  <si>
    <t>Rogaška Slatina</t>
  </si>
  <si>
    <t>Rogatec</t>
  </si>
  <si>
    <t>Ruše</t>
  </si>
  <si>
    <t>Semič</t>
  </si>
  <si>
    <t>Sevnica</t>
  </si>
  <si>
    <t>Sežana</t>
  </si>
  <si>
    <t>Slovenj gradec</t>
  </si>
  <si>
    <t>Slovenska Bistrica</t>
  </si>
  <si>
    <t>Slovenske Konjice</t>
  </si>
  <si>
    <t>Starše</t>
  </si>
  <si>
    <t>Sveti Jurij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</si>
  <si>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</si>
  <si>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</si>
  <si>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</si>
  <si>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</si>
  <si>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</si>
  <si>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</si>
  <si>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</si>
  <si>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</si>
  <si>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</si>
  <si>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Šoštanj</t>
  </si>
  <si>
    <t>Štore</t>
  </si>
  <si>
    <t>Tolmin</t>
  </si>
  <si>
    <t>Trbovlje</t>
  </si>
  <si>
    <t>Trebnje</t>
  </si>
  <si>
    <t>Tržič</t>
  </si>
  <si>
    <t>Turnišče</t>
  </si>
  <si>
    <t>Velenje</t>
  </si>
  <si>
    <t>Velike Lašče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</si>
  <si>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</si>
  <si>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</si>
  <si>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</si>
  <si>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</si>
  <si>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</si>
  <si>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</si>
  <si>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</si>
  <si>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</si>
  <si>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Zavrč</t>
  </si>
  <si>
    <t>Zreče</t>
  </si>
  <si>
    <t>Železniki</t>
  </si>
  <si>
    <t>Žiri</t>
  </si>
  <si>
    <t>Benedikt</t>
  </si>
  <si>
    <t>Bistrica ob Sotli</t>
  </si>
  <si>
    <t>Bloke</t>
  </si>
  <si>
    <t>Braslovče</t>
  </si>
  <si>
    <t>Cankova</t>
  </si>
  <si>
    <t>Cerkvenjak</t>
  </si>
  <si>
    <t>Dobje</t>
  </si>
  <si>
    <t>Dobrna</t>
  </si>
  <si>
    <t>Dobrovnik</t>
  </si>
  <si>
    <t>Dolenjske toplice</t>
  </si>
  <si>
    <t>Grad</t>
  </si>
  <si>
    <t>Hajdina</t>
  </si>
  <si>
    <t>Hoče-Slivnica</t>
  </si>
  <si>
    <t>Hodoš</t>
  </si>
  <si>
    <t>Horjul</t>
  </si>
  <si>
    <t>Jezersko</t>
  </si>
  <si>
    <t>Komenda</t>
  </si>
  <si>
    <t>Kostel</t>
  </si>
  <si>
    <t>Križevci</t>
  </si>
  <si>
    <t>Lovrenc na Pohorju</t>
  </si>
  <si>
    <t>Markovci</t>
  </si>
  <si>
    <t>Miklavž na Dravskem polju</t>
  </si>
  <si>
    <t>Mirna peč</t>
  </si>
  <si>
    <t>Oplotnica</t>
  </si>
  <si>
    <t>Podlehnik</t>
  </si>
  <si>
    <t>Polzela</t>
  </si>
  <si>
    <t>Prebold</t>
  </si>
  <si>
    <t>Prevalje</t>
  </si>
  <si>
    <t>Razkrižje</t>
  </si>
  <si>
    <t>Ribnica na Pohorju</t>
  </si>
  <si>
    <t>Selnica ob Dravi</t>
  </si>
  <si>
    <t>Sodražica</t>
  </si>
  <si>
    <t>Solčava</t>
  </si>
  <si>
    <t>Sveta Ana</t>
  </si>
  <si>
    <t>Sveti Andraž v Slov. Goricah</t>
  </si>
  <si>
    <t>Šempeter-Vrtojba</t>
  </si>
  <si>
    <t>Tabor</t>
  </si>
  <si>
    <t>Trnovska vas</t>
  </si>
  <si>
    <t>Trzin</t>
  </si>
  <si>
    <t>Velika Polana</t>
  </si>
  <si>
    <t>Veržej</t>
  </si>
  <si>
    <t>Vransko</t>
  </si>
  <si>
    <t>Žalec</t>
  </si>
  <si>
    <t>Žetale</t>
  </si>
  <si>
    <t>Žirovnica</t>
  </si>
  <si>
    <t>Žužemberk</t>
  </si>
  <si>
    <t>Šmartno pri Litiji</t>
  </si>
  <si>
    <t>Apače</t>
  </si>
  <si>
    <t>Cirkulane</t>
  </si>
  <si>
    <t>Kostanjevica na Krki</t>
  </si>
  <si>
    <t>Makole</t>
  </si>
  <si>
    <t>Mokronog-Trebelno</t>
  </si>
  <si>
    <t>Poljčane</t>
  </si>
  <si>
    <t>Renče-Vogrsko</t>
  </si>
  <si>
    <t>Središče ob Dravi</t>
  </si>
  <si>
    <t>Straža</t>
  </si>
  <si>
    <t>Sv. Trojica v Slov. Goricah</t>
  </si>
  <si>
    <t>Sveti Tomaž</t>
  </si>
  <si>
    <t>Šmarješke toplice</t>
  </si>
  <si>
    <t>Gorje</t>
  </si>
  <si>
    <t>Log-Dragomer</t>
  </si>
  <si>
    <t>Rečica ob Savinji</t>
  </si>
  <si>
    <t>Sveti jurij v Slov. Goricah</t>
  </si>
  <si>
    <t>Šentrupert</t>
  </si>
  <si>
    <t>Mirna</t>
  </si>
  <si>
    <t>SKUPAJ</t>
  </si>
  <si>
    <t>Vir: podatki REN, februar 2012 z indeksiranimi vrednostmi, lastni preračuni MF</t>
  </si>
  <si>
    <t>* druge nepremičnine vključujejo tako javne stavbe, kot tudi sakralne objekte, kulturne spomenike, veleposlaništva in konzulate</t>
  </si>
  <si>
    <t>VREDNOST - STAVBE - v lasti občin</t>
  </si>
  <si>
    <t>3=2/1</t>
  </si>
  <si>
    <t>6=5/4</t>
  </si>
  <si>
    <t>STANOVANJSKA RABA</t>
  </si>
  <si>
    <t>POSLOVNA RABA</t>
  </si>
  <si>
    <t>INDUSTRIJSKA RABA</t>
  </si>
  <si>
    <t>ENERGETIKA</t>
  </si>
  <si>
    <t>KMETIJSKE STAVBE</t>
  </si>
  <si>
    <t>STAVBE ZA JAVNO RABO</t>
  </si>
  <si>
    <t>DRUGA RABA</t>
  </si>
  <si>
    <t>SAKRALNI OBJEKT</t>
  </si>
  <si>
    <t>KULTURNI OBJEKT</t>
  </si>
  <si>
    <t>PREGLED OSNOVNIH PODATKOV O NEPREMIČNINAH, KI SO V LASTI OBČIN, PO OBČINAH , SKUPAJ Z ZNESKOM DAVKA</t>
  </si>
  <si>
    <t>Predpostavke:</t>
  </si>
  <si>
    <r>
      <t xml:space="preserve">- </t>
    </r>
    <r>
      <rPr>
        <b/>
        <sz val="10"/>
        <rFont val="Arial"/>
        <family val="2"/>
        <charset val="238"/>
      </rPr>
      <t>davčna osnova je 100% posplošena tržna vrednost nepremičnin</t>
    </r>
    <r>
      <rPr>
        <sz val="10"/>
        <rFont val="Arial"/>
        <family val="2"/>
        <charset val="238"/>
      </rPr>
      <t>, kot je evidentirana v Registru nepremičnin, februar 2012, zmanjšana za ocenjene povprečne indekse po posameznih vrstah nepremičnin</t>
    </r>
  </si>
  <si>
    <t>- vrednost vsake posamezne nepremičnine je indeksirana z upoštevanjem indeksa po posamezni vrsti nepremičnine, enotno po vseh občinah</t>
  </si>
  <si>
    <t xml:space="preserve">- vsaka posamezna nepremičnina je za določitev ustrezne stopnje davka na nepremičnine klasificirana v ustrezno vrsto na podlagi šifranta dejanske rabe - CCSSI klasifikacija:                                                                                        </t>
  </si>
  <si>
    <t>- med nepremičnine, ki so oproščene plačila davka, so upoštevana konzularna in diplomatska predstavništva;</t>
  </si>
  <si>
    <t>Stanovanjske</t>
  </si>
  <si>
    <t>nad 500.000 €</t>
  </si>
  <si>
    <t>Poslovne</t>
  </si>
  <si>
    <t>Industrijske</t>
  </si>
  <si>
    <t>Energetske nepremičnine</t>
  </si>
  <si>
    <t>Druge stavbe</t>
  </si>
  <si>
    <t>Sakralni objekti</t>
  </si>
  <si>
    <t>Kulturni spomeniki</t>
  </si>
  <si>
    <t>Javne stavbe</t>
  </si>
  <si>
    <t>Zemljišča za poslovno in ind. rabo</t>
  </si>
  <si>
    <t>Zemljišča za namene energetike</t>
  </si>
  <si>
    <t>0,15%</t>
  </si>
  <si>
    <t>0,5%</t>
  </si>
  <si>
    <t>0,8%</t>
  </si>
  <si>
    <t>0,4%</t>
  </si>
  <si>
    <t>0,3%</t>
  </si>
  <si>
    <t>0,07%</t>
  </si>
  <si>
    <t>Predlog (27.9.2013)</t>
  </si>
  <si>
    <t>- ocene finančnih učinkov posameznih predlogov so pripravljene na podlagi razvrstitve po vrstah nepremičnin glede na šifrant dejanske rabe - CCSI klasifikacija, določen s predlogom zakona, z dne 27.9.2013</t>
  </si>
  <si>
    <t>ZNESEK DAVKA  ki ga bodo plačale občine (od nepremičnin v lasti občin)</t>
  </si>
  <si>
    <t>NETO UČINEK - DAVEK, KI OSTANE OBČINAM</t>
  </si>
  <si>
    <t>Indeks DN občin / sedanji prihodki OBČINE</t>
  </si>
  <si>
    <t>VREDNOST NEPREMIČNIN</t>
  </si>
  <si>
    <t>ZNESEK DAVKA</t>
  </si>
  <si>
    <t>ZNESEK DAVKA ZA ZAMLJIŠČA</t>
  </si>
  <si>
    <t>DAVEK</t>
  </si>
  <si>
    <t>Delež vrednosti zemljišč občin v vrednosti skupaj</t>
  </si>
  <si>
    <t>Delež vrednosti stavb občin v vrednosti skupaj</t>
  </si>
  <si>
    <t>ZNESEK DAVKA  ki ga bodo plačale občine državi - 50 % (od nepremičnin v lasti občin)</t>
  </si>
  <si>
    <t>ZNESEK DAVKA 50 % - vir občine (skupaj od vseh nepremičnin v REN</t>
  </si>
  <si>
    <t>ZNESEK DAVKA  ki ga bodo plačale občine državi - 50 % (od nepremičnin v javni in drugi rabi+sakralni in kulturni)</t>
  </si>
</sst>
</file>

<file path=xl/styles.xml><?xml version="1.0" encoding="utf-8"?>
<styleSheet xmlns="http://schemas.openxmlformats.org/spreadsheetml/2006/main">
  <numFmts count="3">
    <numFmt numFmtId="164" formatCode="##0.0;\-##0.0;0.0;"/>
    <numFmt numFmtId="165" formatCode="\ \.;\ \.;\ \.;\ \."/>
    <numFmt numFmtId="166" formatCode="0.0%"/>
  </numFmts>
  <fonts count="25"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u/>
      <sz val="11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</borders>
  <cellStyleXfs count="39">
    <xf numFmtId="0" fontId="0" fillId="0" borderId="0"/>
    <xf numFmtId="0" fontId="2" fillId="0" borderId="0"/>
    <xf numFmtId="0" fontId="2" fillId="0" borderId="0"/>
    <xf numFmtId="0" fontId="23" fillId="0" borderId="0"/>
    <xf numFmtId="0" fontId="24" fillId="0" borderId="0"/>
    <xf numFmtId="0" fontId="24" fillId="0" borderId="0"/>
    <xf numFmtId="0" fontId="10" fillId="0" borderId="0"/>
    <xf numFmtId="0" fontId="23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ont="0" applyFill="0" applyBorder="0" applyProtection="0">
      <alignment horizontal="left" vertical="center"/>
    </xf>
    <xf numFmtId="0" fontId="13" fillId="0" borderId="43" applyNumberFormat="0" applyFill="0" applyProtection="0">
      <alignment horizontal="left" vertical="center" wrapText="1"/>
    </xf>
    <xf numFmtId="164" fontId="13" fillId="0" borderId="43" applyFill="0" applyProtection="0">
      <alignment horizontal="right" vertical="center" wrapText="1"/>
    </xf>
    <xf numFmtId="165" fontId="13" fillId="0" borderId="43" applyFill="0" applyProtection="0">
      <alignment horizontal="right" vertical="center" wrapText="1"/>
    </xf>
    <xf numFmtId="0" fontId="13" fillId="0" borderId="0" applyNumberFormat="0" applyFill="0" applyBorder="0" applyProtection="0">
      <alignment horizontal="left" vertical="center" wrapText="1"/>
    </xf>
    <xf numFmtId="0" fontId="13" fillId="0" borderId="0" applyNumberFormat="0" applyFill="0" applyBorder="0" applyProtection="0">
      <alignment horizontal="left" vertical="center" wrapText="1"/>
    </xf>
    <xf numFmtId="164" fontId="13" fillId="0" borderId="0" applyFill="0" applyBorder="0" applyProtection="0">
      <alignment horizontal="right" vertical="center" wrapText="1"/>
    </xf>
    <xf numFmtId="165" fontId="13" fillId="0" borderId="0" applyFill="0" applyBorder="0" applyProtection="0">
      <alignment horizontal="right" vertical="center" wrapText="1"/>
    </xf>
    <xf numFmtId="0" fontId="13" fillId="0" borderId="44" applyNumberFormat="0" applyFill="0" applyProtection="0">
      <alignment horizontal="left" vertical="center" wrapText="1"/>
    </xf>
    <xf numFmtId="0" fontId="13" fillId="0" borderId="44" applyNumberFormat="0" applyFill="0" applyProtection="0">
      <alignment horizontal="left" vertical="center" wrapText="1"/>
    </xf>
    <xf numFmtId="164" fontId="13" fillId="0" borderId="44" applyFill="0" applyProtection="0">
      <alignment horizontal="right" vertical="center" wrapText="1"/>
    </xf>
    <xf numFmtId="0" fontId="13" fillId="0" borderId="0" applyNumberFormat="0" applyFill="0" applyBorder="0" applyAlignment="0" applyProtection="0"/>
    <xf numFmtId="165" fontId="13" fillId="0" borderId="44" applyFill="0" applyProtection="0">
      <alignment horizontal="right" vertical="center" wrapText="1"/>
    </xf>
    <xf numFmtId="0" fontId="13" fillId="0" borderId="0" applyNumberFormat="0" applyFill="0" applyBorder="0" applyProtection="0">
      <alignment vertical="center" wrapText="1"/>
    </xf>
    <xf numFmtId="0" fontId="13" fillId="0" borderId="0" applyNumberFormat="0" applyFill="0" applyBorder="0" applyProtection="0">
      <alignment horizontal="left" vertical="center" wrapText="1"/>
    </xf>
    <xf numFmtId="0" fontId="13" fillId="0" borderId="0" applyNumberFormat="0" applyFill="0" applyBorder="0" applyProtection="0">
      <alignment vertical="center" wrapText="1"/>
    </xf>
    <xf numFmtId="0" fontId="13" fillId="0" borderId="0" applyNumberFormat="0" applyFill="0" applyBorder="0" applyProtection="0">
      <alignment horizontal="left" vertical="center" wrapText="1"/>
    </xf>
    <xf numFmtId="0" fontId="13" fillId="0" borderId="0" applyNumberFormat="0" applyFill="0" applyBorder="0" applyProtection="0">
      <alignment vertical="center" wrapText="1"/>
    </xf>
    <xf numFmtId="0" fontId="13" fillId="0" borderId="0" applyNumberFormat="0" applyFill="0" applyBorder="0" applyProtection="0">
      <alignment vertical="center" wrapText="1"/>
    </xf>
    <xf numFmtId="0" fontId="12" fillId="0" borderId="0" applyNumberFormat="0" applyFont="0" applyFill="0" applyBorder="0" applyProtection="0">
      <alignment horizontal="left" vertical="center"/>
    </xf>
    <xf numFmtId="0" fontId="14" fillId="0" borderId="0" applyNumberFormat="0" applyFill="0" applyBorder="0" applyProtection="0">
      <alignment horizontal="left" vertical="center" wrapText="1"/>
    </xf>
    <xf numFmtId="0" fontId="14" fillId="0" borderId="0" applyNumberFormat="0" applyFill="0" applyBorder="0" applyProtection="0">
      <alignment horizontal="left" vertical="center" wrapText="1"/>
    </xf>
    <xf numFmtId="0" fontId="15" fillId="0" borderId="0" applyNumberFormat="0" applyFill="0" applyBorder="0" applyProtection="0">
      <alignment vertical="center" wrapText="1"/>
    </xf>
    <xf numFmtId="0" fontId="12" fillId="0" borderId="45" applyNumberFormat="0" applyFont="0" applyFill="0" applyProtection="0">
      <alignment horizontal="center" vertical="center" wrapText="1"/>
    </xf>
    <xf numFmtId="0" fontId="3" fillId="0" borderId="45" applyNumberFormat="0" applyFill="0" applyProtection="0">
      <alignment horizontal="center" vertical="center" wrapText="1"/>
    </xf>
    <xf numFmtId="0" fontId="3" fillId="0" borderId="45" applyNumberFormat="0" applyFill="0" applyProtection="0">
      <alignment horizontal="center" vertical="center" wrapText="1"/>
    </xf>
    <xf numFmtId="0" fontId="13" fillId="0" borderId="43" applyNumberFormat="0" applyFill="0" applyProtection="0">
      <alignment horizontal="left" vertical="center" wrapText="1"/>
    </xf>
  </cellStyleXfs>
  <cellXfs count="125">
    <xf numFmtId="0" fontId="0" fillId="0" borderId="0" xfId="0"/>
    <xf numFmtId="0" fontId="3" fillId="2" borderId="0" xfId="2" applyFont="1" applyFill="1" applyAlignment="1">
      <alignment vertical="center"/>
    </xf>
    <xf numFmtId="0" fontId="2" fillId="0" borderId="0" xfId="2" applyFont="1"/>
    <xf numFmtId="0" fontId="4" fillId="0" borderId="0" xfId="2" applyFont="1"/>
    <xf numFmtId="0" fontId="8" fillId="0" borderId="0" xfId="2" applyNumberFormat="1" applyFont="1" applyFill="1" applyBorder="1" applyAlignment="1" applyProtection="1"/>
    <xf numFmtId="0" fontId="2" fillId="0" borderId="0" xfId="2" applyFont="1" applyAlignment="1">
      <alignment wrapText="1"/>
    </xf>
    <xf numFmtId="0" fontId="4" fillId="3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2" fillId="0" borderId="2" xfId="2" applyFont="1" applyBorder="1"/>
    <xf numFmtId="10" fontId="2" fillId="0" borderId="0" xfId="8" applyNumberFormat="1" applyFont="1"/>
    <xf numFmtId="10" fontId="2" fillId="0" borderId="0" xfId="8" applyNumberFormat="1" applyFont="1" applyAlignment="1">
      <alignment horizontal="right"/>
    </xf>
    <xf numFmtId="0" fontId="6" fillId="0" borderId="2" xfId="0" applyFont="1" applyBorder="1" applyAlignment="1">
      <alignment horizontal="left"/>
    </xf>
    <xf numFmtId="3" fontId="2" fillId="3" borderId="2" xfId="2" applyNumberFormat="1" applyFont="1" applyFill="1" applyBorder="1"/>
    <xf numFmtId="3" fontId="2" fillId="4" borderId="2" xfId="2" applyNumberFormat="1" applyFont="1" applyFill="1" applyBorder="1"/>
    <xf numFmtId="0" fontId="2" fillId="0" borderId="3" xfId="2" applyFont="1" applyBorder="1"/>
    <xf numFmtId="0" fontId="6" fillId="0" borderId="4" xfId="0" applyFont="1" applyBorder="1" applyAlignment="1">
      <alignment horizontal="left"/>
    </xf>
    <xf numFmtId="3" fontId="2" fillId="3" borderId="4" xfId="2" applyNumberFormat="1" applyFont="1" applyFill="1" applyBorder="1"/>
    <xf numFmtId="3" fontId="2" fillId="4" borderId="4" xfId="2" applyNumberFormat="1" applyFont="1" applyFill="1" applyBorder="1"/>
    <xf numFmtId="0" fontId="2" fillId="0" borderId="5" xfId="2" applyFont="1" applyBorder="1"/>
    <xf numFmtId="0" fontId="2" fillId="0" borderId="5" xfId="2" applyFont="1" applyFill="1" applyBorder="1"/>
    <xf numFmtId="3" fontId="2" fillId="3" borderId="6" xfId="2" applyNumberFormat="1" applyFont="1" applyFill="1" applyBorder="1"/>
    <xf numFmtId="3" fontId="2" fillId="4" borderId="6" xfId="2" applyNumberFormat="1" applyFont="1" applyFill="1" applyBorder="1"/>
    <xf numFmtId="0" fontId="7" fillId="3" borderId="6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3" fontId="2" fillId="0" borderId="4" xfId="2" applyNumberFormat="1" applyFont="1" applyBorder="1"/>
    <xf numFmtId="3" fontId="2" fillId="0" borderId="2" xfId="2" applyNumberFormat="1" applyFont="1" applyBorder="1"/>
    <xf numFmtId="10" fontId="7" fillId="5" borderId="4" xfId="8" applyNumberFormat="1" applyFont="1" applyFill="1" applyBorder="1"/>
    <xf numFmtId="10" fontId="7" fillId="5" borderId="2" xfId="8" applyNumberFormat="1" applyFont="1" applyFill="1" applyBorder="1"/>
    <xf numFmtId="10" fontId="7" fillId="5" borderId="6" xfId="8" applyNumberFormat="1" applyFont="1" applyFill="1" applyBorder="1"/>
    <xf numFmtId="3" fontId="2" fillId="0" borderId="2" xfId="2" applyNumberFormat="1" applyFont="1" applyFill="1" applyBorder="1"/>
    <xf numFmtId="3" fontId="2" fillId="0" borderId="4" xfId="2" applyNumberFormat="1" applyFont="1" applyFill="1" applyBorder="1"/>
    <xf numFmtId="3" fontId="2" fillId="0" borderId="6" xfId="2" applyNumberFormat="1" applyFont="1" applyFill="1" applyBorder="1"/>
    <xf numFmtId="3" fontId="5" fillId="6" borderId="7" xfId="2" applyNumberFormat="1" applyFont="1" applyFill="1" applyBorder="1"/>
    <xf numFmtId="10" fontId="5" fillId="6" borderId="7" xfId="8" applyNumberFormat="1" applyFont="1" applyFill="1" applyBorder="1"/>
    <xf numFmtId="3" fontId="4" fillId="6" borderId="7" xfId="2" applyNumberFormat="1" applyFont="1" applyFill="1" applyBorder="1"/>
    <xf numFmtId="3" fontId="7" fillId="5" borderId="4" xfId="8" applyNumberFormat="1" applyFont="1" applyFill="1" applyBorder="1"/>
    <xf numFmtId="3" fontId="7" fillId="5" borderId="2" xfId="8" applyNumberFormat="1" applyFont="1" applyFill="1" applyBorder="1"/>
    <xf numFmtId="3" fontId="7" fillId="5" borderId="6" xfId="8" applyNumberFormat="1" applyFont="1" applyFill="1" applyBorder="1"/>
    <xf numFmtId="3" fontId="7" fillId="0" borderId="4" xfId="8" applyNumberFormat="1" applyFont="1" applyFill="1" applyBorder="1"/>
    <xf numFmtId="3" fontId="7" fillId="0" borderId="2" xfId="8" applyNumberFormat="1" applyFont="1" applyFill="1" applyBorder="1"/>
    <xf numFmtId="3" fontId="7" fillId="0" borderId="6" xfId="8" applyNumberFormat="1" applyFont="1" applyFill="1" applyBorder="1"/>
    <xf numFmtId="0" fontId="2" fillId="2" borderId="0" xfId="2" applyFont="1" applyFill="1"/>
    <xf numFmtId="10" fontId="2" fillId="2" borderId="0" xfId="8" applyNumberFormat="1" applyFont="1" applyFill="1"/>
    <xf numFmtId="0" fontId="16" fillId="0" borderId="0" xfId="4" applyFont="1"/>
    <xf numFmtId="0" fontId="6" fillId="0" borderId="0" xfId="4" applyFont="1"/>
    <xf numFmtId="0" fontId="2" fillId="0" borderId="0" xfId="2" quotePrefix="1" applyFont="1" applyAlignment="1"/>
    <xf numFmtId="0" fontId="2" fillId="0" borderId="0" xfId="2" quotePrefix="1" applyFont="1" applyAlignment="1">
      <alignment horizontal="left"/>
    </xf>
    <xf numFmtId="0" fontId="4" fillId="0" borderId="0" xfId="2" quotePrefix="1" applyFont="1" applyAlignment="1">
      <alignment wrapText="1"/>
    </xf>
    <xf numFmtId="0" fontId="2" fillId="0" borderId="0" xfId="2" quotePrefix="1" applyFont="1" applyAlignment="1">
      <alignment wrapText="1"/>
    </xf>
    <xf numFmtId="0" fontId="17" fillId="0" borderId="0" xfId="2" quotePrefix="1" applyFont="1" applyAlignment="1">
      <alignment wrapText="1"/>
    </xf>
    <xf numFmtId="0" fontId="2" fillId="0" borderId="0" xfId="2" applyFont="1" applyAlignment="1">
      <alignment horizontal="left" wrapText="1"/>
    </xf>
    <xf numFmtId="0" fontId="6" fillId="0" borderId="0" xfId="4" applyFont="1" applyFill="1" applyBorder="1"/>
    <xf numFmtId="0" fontId="18" fillId="0" borderId="0" xfId="4" applyFont="1"/>
    <xf numFmtId="0" fontId="19" fillId="0" borderId="0" xfId="4" applyFont="1"/>
    <xf numFmtId="0" fontId="19" fillId="4" borderId="8" xfId="4" applyFont="1" applyFill="1" applyBorder="1" applyAlignment="1">
      <alignment horizontal="center" vertical="center" wrapText="1"/>
    </xf>
    <xf numFmtId="0" fontId="6" fillId="0" borderId="0" xfId="4" applyFont="1" applyFill="1"/>
    <xf numFmtId="2" fontId="6" fillId="0" borderId="0" xfId="9" applyNumberFormat="1" applyFont="1" applyFill="1" applyBorder="1" applyAlignment="1">
      <alignment horizontal="right"/>
    </xf>
    <xf numFmtId="0" fontId="20" fillId="0" borderId="0" xfId="4" applyFont="1" applyAlignment="1">
      <alignment horizontal="right"/>
    </xf>
    <xf numFmtId="0" fontId="21" fillId="0" borderId="0" xfId="4" applyFont="1" applyFill="1" applyAlignment="1">
      <alignment horizontal="right" wrapText="1"/>
    </xf>
    <xf numFmtId="166" fontId="6" fillId="0" borderId="0" xfId="9" applyNumberFormat="1" applyFont="1" applyFill="1" applyBorder="1" applyAlignment="1">
      <alignment horizontal="right"/>
    </xf>
    <xf numFmtId="0" fontId="6" fillId="0" borderId="0" xfId="4" quotePrefix="1" applyFont="1" applyAlignment="1">
      <alignment wrapText="1"/>
    </xf>
    <xf numFmtId="0" fontId="2" fillId="0" borderId="0" xfId="2" quotePrefix="1" applyFont="1" applyAlignment="1">
      <alignment horizontal="left" wrapText="1"/>
    </xf>
    <xf numFmtId="0" fontId="2" fillId="0" borderId="9" xfId="2" applyFont="1" applyFill="1" applyBorder="1"/>
    <xf numFmtId="0" fontId="6" fillId="0" borderId="6" xfId="0" applyFont="1" applyFill="1" applyBorder="1" applyAlignment="1">
      <alignment horizontal="left"/>
    </xf>
    <xf numFmtId="3" fontId="2" fillId="0" borderId="6" xfId="2" applyNumberFormat="1" applyFont="1" applyBorder="1"/>
    <xf numFmtId="3" fontId="7" fillId="2" borderId="4" xfId="8" applyNumberFormat="1" applyFont="1" applyFill="1" applyBorder="1"/>
    <xf numFmtId="3" fontId="7" fillId="2" borderId="2" xfId="8" applyNumberFormat="1" applyFont="1" applyFill="1" applyBorder="1"/>
    <xf numFmtId="3" fontId="7" fillId="2" borderId="6" xfId="8" applyNumberFormat="1" applyFont="1" applyFill="1" applyBorder="1"/>
    <xf numFmtId="3" fontId="5" fillId="6" borderId="7" xfId="8" applyNumberFormat="1" applyFont="1" applyFill="1" applyBorder="1"/>
    <xf numFmtId="0" fontId="2" fillId="0" borderId="0" xfId="2" applyFont="1" applyFill="1"/>
    <xf numFmtId="3" fontId="5" fillId="6" borderId="10" xfId="8" applyNumberFormat="1" applyFont="1" applyFill="1" applyBorder="1"/>
    <xf numFmtId="3" fontId="5" fillId="6" borderId="11" xfId="8" applyNumberFormat="1" applyFont="1" applyFill="1" applyBorder="1"/>
    <xf numFmtId="3" fontId="5" fillId="6" borderId="12" xfId="8" applyNumberFormat="1" applyFont="1" applyFill="1" applyBorder="1"/>
    <xf numFmtId="3" fontId="5" fillId="6" borderId="13" xfId="8" applyNumberFormat="1" applyFont="1" applyFill="1" applyBorder="1"/>
    <xf numFmtId="2" fontId="7" fillId="5" borderId="14" xfId="2" applyNumberFormat="1" applyFont="1" applyFill="1" applyBorder="1"/>
    <xf numFmtId="2" fontId="7" fillId="5" borderId="15" xfId="2" applyNumberFormat="1" applyFont="1" applyFill="1" applyBorder="1"/>
    <xf numFmtId="0" fontId="4" fillId="5" borderId="1" xfId="2" applyFont="1" applyFill="1" applyBorder="1" applyAlignment="1">
      <alignment horizontal="center" vertical="center" wrapText="1"/>
    </xf>
    <xf numFmtId="0" fontId="4" fillId="5" borderId="16" xfId="2" applyFont="1" applyFill="1" applyBorder="1"/>
    <xf numFmtId="10" fontId="5" fillId="5" borderId="17" xfId="8" applyNumberFormat="1" applyFont="1" applyFill="1" applyBorder="1" applyAlignment="1">
      <alignment horizontal="center" vertical="center" wrapText="1"/>
    </xf>
    <xf numFmtId="10" fontId="7" fillId="5" borderId="18" xfId="8" applyNumberFormat="1" applyFont="1" applyFill="1" applyBorder="1" applyAlignment="1">
      <alignment horizontal="center" vertical="center" wrapText="1"/>
    </xf>
    <xf numFmtId="0" fontId="4" fillId="4" borderId="19" xfId="2" applyFont="1" applyFill="1" applyBorder="1" applyAlignment="1">
      <alignment horizontal="center" vertical="center" wrapText="1"/>
    </xf>
    <xf numFmtId="0" fontId="7" fillId="4" borderId="20" xfId="2" applyFont="1" applyFill="1" applyBorder="1" applyAlignment="1">
      <alignment horizontal="center" vertical="center" wrapText="1"/>
    </xf>
    <xf numFmtId="3" fontId="2" fillId="2" borderId="4" xfId="8" applyNumberFormat="1" applyFont="1" applyFill="1" applyBorder="1"/>
    <xf numFmtId="3" fontId="2" fillId="2" borderId="2" xfId="8" applyNumberFormat="1" applyFont="1" applyFill="1" applyBorder="1"/>
    <xf numFmtId="3" fontId="2" fillId="2" borderId="6" xfId="8" applyNumberFormat="1" applyFont="1" applyFill="1" applyBorder="1"/>
    <xf numFmtId="10" fontId="7" fillId="5" borderId="21" xfId="8" applyNumberFormat="1" applyFont="1" applyFill="1" applyBorder="1"/>
    <xf numFmtId="10" fontId="7" fillId="5" borderId="22" xfId="8" applyNumberFormat="1" applyFont="1" applyFill="1" applyBorder="1"/>
    <xf numFmtId="10" fontId="7" fillId="5" borderId="20" xfId="8" applyNumberFormat="1" applyFont="1" applyFill="1" applyBorder="1"/>
    <xf numFmtId="3" fontId="2" fillId="0" borderId="23" xfId="2" applyNumberFormat="1" applyFont="1" applyBorder="1"/>
    <xf numFmtId="3" fontId="2" fillId="0" borderId="24" xfId="2" applyNumberFormat="1" applyFont="1" applyBorder="1"/>
    <xf numFmtId="3" fontId="2" fillId="0" borderId="25" xfId="2" applyNumberFormat="1" applyFont="1" applyBorder="1"/>
    <xf numFmtId="2" fontId="7" fillId="5" borderId="26" xfId="2" applyNumberFormat="1" applyFont="1" applyFill="1" applyBorder="1"/>
    <xf numFmtId="2" fontId="5" fillId="5" borderId="27" xfId="2" applyNumberFormat="1" applyFont="1" applyFill="1" applyBorder="1"/>
    <xf numFmtId="3" fontId="7" fillId="5" borderId="10" xfId="8" applyNumberFormat="1" applyFont="1" applyFill="1" applyBorder="1"/>
    <xf numFmtId="3" fontId="6" fillId="0" borderId="0" xfId="4" applyNumberFormat="1" applyFont="1" applyFill="1" applyBorder="1"/>
    <xf numFmtId="10" fontId="5" fillId="5" borderId="1" xfId="8" applyNumberFormat="1" applyFont="1" applyFill="1" applyBorder="1" applyAlignment="1">
      <alignment horizontal="center" vertical="center" wrapText="1"/>
    </xf>
    <xf numFmtId="10" fontId="5" fillId="5" borderId="16" xfId="8" applyNumberFormat="1" applyFont="1" applyFill="1" applyBorder="1" applyAlignment="1">
      <alignment horizontal="center" vertical="center" wrapText="1"/>
    </xf>
    <xf numFmtId="0" fontId="4" fillId="4" borderId="42" xfId="2" applyFont="1" applyFill="1" applyBorder="1" applyAlignment="1">
      <alignment horizontal="center" vertical="center" wrapText="1"/>
    </xf>
    <xf numFmtId="0" fontId="4" fillId="4" borderId="41" xfId="2" applyFont="1" applyFill="1" applyBorder="1" applyAlignment="1">
      <alignment horizontal="center" vertical="center" wrapText="1"/>
    </xf>
    <xf numFmtId="10" fontId="5" fillId="0" borderId="31" xfId="8" applyNumberFormat="1" applyFont="1" applyFill="1" applyBorder="1" applyAlignment="1">
      <alignment horizontal="center" vertical="center" wrapText="1"/>
    </xf>
    <xf numFmtId="10" fontId="5" fillId="0" borderId="32" xfId="8" applyNumberFormat="1" applyFont="1" applyFill="1" applyBorder="1" applyAlignment="1">
      <alignment horizontal="center" vertical="center" wrapText="1"/>
    </xf>
    <xf numFmtId="10" fontId="5" fillId="0" borderId="33" xfId="8" applyNumberFormat="1" applyFont="1" applyFill="1" applyBorder="1" applyAlignment="1">
      <alignment horizontal="center" vertical="center" wrapText="1"/>
    </xf>
    <xf numFmtId="10" fontId="5" fillId="0" borderId="34" xfId="8" applyNumberFormat="1" applyFont="1" applyFill="1" applyBorder="1" applyAlignment="1">
      <alignment horizontal="center" vertical="center" wrapText="1"/>
    </xf>
    <xf numFmtId="0" fontId="4" fillId="6" borderId="37" xfId="2" applyFont="1" applyFill="1" applyBorder="1" applyAlignment="1">
      <alignment horizontal="center"/>
    </xf>
    <xf numFmtId="0" fontId="4" fillId="6" borderId="7" xfId="2" applyFont="1" applyFill="1" applyBorder="1" applyAlignment="1">
      <alignment horizontal="center"/>
    </xf>
    <xf numFmtId="10" fontId="5" fillId="0" borderId="29" xfId="8" applyNumberFormat="1" applyFont="1" applyFill="1" applyBorder="1" applyAlignment="1">
      <alignment horizontal="center" vertical="center" wrapText="1"/>
    </xf>
    <xf numFmtId="10" fontId="5" fillId="0" borderId="30" xfId="8" applyNumberFormat="1" applyFont="1" applyFill="1" applyBorder="1" applyAlignment="1">
      <alignment horizontal="center" vertical="center" wrapText="1"/>
    </xf>
    <xf numFmtId="10" fontId="4" fillId="2" borderId="38" xfId="8" applyNumberFormat="1" applyFont="1" applyFill="1" applyBorder="1" applyAlignment="1">
      <alignment horizontal="center"/>
    </xf>
    <xf numFmtId="10" fontId="4" fillId="2" borderId="39" xfId="8" applyNumberFormat="1" applyFont="1" applyFill="1" applyBorder="1" applyAlignment="1">
      <alignment horizontal="center"/>
    </xf>
    <xf numFmtId="10" fontId="4" fillId="2" borderId="40" xfId="8" applyNumberFormat="1" applyFont="1" applyFill="1" applyBorder="1" applyAlignment="1">
      <alignment horizontal="center"/>
    </xf>
    <xf numFmtId="10" fontId="4" fillId="0" borderId="41" xfId="8" applyNumberFormat="1" applyFont="1" applyBorder="1" applyAlignment="1">
      <alignment horizontal="center"/>
    </xf>
    <xf numFmtId="10" fontId="4" fillId="2" borderId="31" xfId="8" applyNumberFormat="1" applyFont="1" applyFill="1" applyBorder="1" applyAlignment="1">
      <alignment horizontal="center" vertical="center" wrapText="1"/>
    </xf>
    <xf numFmtId="10" fontId="4" fillId="2" borderId="32" xfId="8" applyNumberFormat="1" applyFont="1" applyFill="1" applyBorder="1" applyAlignment="1">
      <alignment horizontal="center" vertical="center" wrapText="1"/>
    </xf>
    <xf numFmtId="10" fontId="4" fillId="2" borderId="33" xfId="8" applyNumberFormat="1" applyFont="1" applyFill="1" applyBorder="1" applyAlignment="1">
      <alignment horizontal="center" vertical="center" wrapText="1"/>
    </xf>
    <xf numFmtId="10" fontId="4" fillId="2" borderId="34" xfId="8" applyNumberFormat="1" applyFont="1" applyFill="1" applyBorder="1" applyAlignment="1">
      <alignment horizontal="center" vertical="center" wrapText="1"/>
    </xf>
    <xf numFmtId="0" fontId="4" fillId="2" borderId="29" xfId="2" applyFont="1" applyFill="1" applyBorder="1" applyAlignment="1">
      <alignment horizontal="center" vertical="center" wrapText="1"/>
    </xf>
    <xf numFmtId="0" fontId="4" fillId="2" borderId="35" xfId="2" applyFont="1" applyFill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4" fillId="2" borderId="36" xfId="2" applyFont="1" applyFill="1" applyBorder="1" applyAlignment="1">
      <alignment horizontal="center" vertical="center" wrapText="1"/>
    </xf>
    <xf numFmtId="10" fontId="5" fillId="6" borderId="19" xfId="8" applyNumberFormat="1" applyFont="1" applyFill="1" applyBorder="1" applyAlignment="1">
      <alignment horizontal="center" vertical="center" wrapText="1"/>
    </xf>
    <xf numFmtId="10" fontId="5" fillId="6" borderId="28" xfId="8" applyNumberFormat="1" applyFont="1" applyFill="1" applyBorder="1" applyAlignment="1">
      <alignment horizontal="center" vertical="center" wrapText="1"/>
    </xf>
    <xf numFmtId="10" fontId="5" fillId="2" borderId="1" xfId="8" applyNumberFormat="1" applyFont="1" applyFill="1" applyBorder="1" applyAlignment="1">
      <alignment horizontal="center" vertical="center" wrapText="1"/>
    </xf>
    <xf numFmtId="10" fontId="5" fillId="2" borderId="16" xfId="8" applyNumberFormat="1" applyFont="1" applyFill="1" applyBorder="1" applyAlignment="1">
      <alignment horizontal="center" vertical="center" wrapText="1"/>
    </xf>
    <xf numFmtId="10" fontId="4" fillId="2" borderId="29" xfId="8" applyNumberFormat="1" applyFont="1" applyFill="1" applyBorder="1" applyAlignment="1">
      <alignment horizontal="center" vertical="center" wrapText="1"/>
    </xf>
    <xf numFmtId="10" fontId="4" fillId="2" borderId="30" xfId="8" applyNumberFormat="1" applyFont="1" applyFill="1" applyBorder="1" applyAlignment="1">
      <alignment horizontal="center" vertical="center" wrapText="1"/>
    </xf>
  </cellXfs>
  <cellStyles count="39">
    <cellStyle name="Comma 2" xfId="1"/>
    <cellStyle name="Normal" xfId="0" builtinId="0"/>
    <cellStyle name="Normal 2" xfId="2"/>
    <cellStyle name="Normal 3" xfId="3"/>
    <cellStyle name="Normal 3 2" xfId="4"/>
    <cellStyle name="Normal 3 3" xfId="5"/>
    <cellStyle name="Normal 4" xfId="6"/>
    <cellStyle name="Normal 4 2" xfId="7"/>
    <cellStyle name="Percent" xfId="8" builtinId="5"/>
    <cellStyle name="Percent 2" xfId="9"/>
    <cellStyle name="Percent 3" xfId="10"/>
    <cellStyle name="Percent 4" xfId="11"/>
    <cellStyle name="ss1" xfId="12"/>
    <cellStyle name="ss10" xfId="13"/>
    <cellStyle name="ss11" xfId="14"/>
    <cellStyle name="ss12" xfId="15"/>
    <cellStyle name="ss13" xfId="16"/>
    <cellStyle name="ss14" xfId="17"/>
    <cellStyle name="ss15" xfId="18"/>
    <cellStyle name="ss16" xfId="19"/>
    <cellStyle name="ss17" xfId="20"/>
    <cellStyle name="ss18" xfId="21"/>
    <cellStyle name="ss19" xfId="22"/>
    <cellStyle name="ss2" xfId="23"/>
    <cellStyle name="ss20" xfId="24"/>
    <cellStyle name="ss21" xfId="25"/>
    <cellStyle name="ss22" xfId="26"/>
    <cellStyle name="ss23" xfId="27"/>
    <cellStyle name="ss24" xfId="28"/>
    <cellStyle name="ss25" xfId="29"/>
    <cellStyle name="ss26" xfId="30"/>
    <cellStyle name="ss27" xfId="31"/>
    <cellStyle name="ss3" xfId="32"/>
    <cellStyle name="ss4" xfId="33"/>
    <cellStyle name="ss5" xfId="34"/>
    <cellStyle name="ss6" xfId="35"/>
    <cellStyle name="ss7" xfId="36"/>
    <cellStyle name="ss8" xfId="37"/>
    <cellStyle name="ss9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47"/>
  <sheetViews>
    <sheetView tabSelected="1" topLeftCell="Y24" workbookViewId="0">
      <selection activeCell="AE242" sqref="AE242"/>
    </sheetView>
  </sheetViews>
  <sheetFormatPr defaultRowHeight="12.75"/>
  <cols>
    <col min="1" max="1" width="6.125" style="2" customWidth="1"/>
    <col min="2" max="2" width="17.75" style="2" customWidth="1"/>
    <col min="3" max="4" width="12.625" style="2" customWidth="1"/>
    <col min="5" max="5" width="13.875" style="9" customWidth="1"/>
    <col min="6" max="6" width="14.75" style="9" customWidth="1"/>
    <col min="7" max="14" width="13.875" style="9" customWidth="1"/>
    <col min="15" max="15" width="14.75" style="9" customWidth="1"/>
    <col min="16" max="23" width="13.875" style="9" customWidth="1"/>
    <col min="24" max="24" width="12.375" style="2" customWidth="1"/>
    <col min="25" max="26" width="11.625" style="2" customWidth="1"/>
    <col min="27" max="27" width="14.625" style="9" customWidth="1"/>
    <col min="28" max="32" width="13.875" style="9" customWidth="1"/>
    <col min="33" max="33" width="12.125" style="2" customWidth="1"/>
    <col min="34" max="16384" width="9" style="2"/>
  </cols>
  <sheetData>
    <row r="1" spans="1:32" ht="22.5" customHeight="1">
      <c r="A1" s="1" t="s">
        <v>236</v>
      </c>
      <c r="B1" s="1"/>
      <c r="C1" s="41"/>
      <c r="D1" s="41"/>
      <c r="E1" s="42"/>
      <c r="F1" s="42"/>
      <c r="G1" s="42"/>
      <c r="H1" s="42"/>
      <c r="I1" s="42"/>
      <c r="J1" s="42"/>
      <c r="O1" s="42"/>
      <c r="P1" s="42"/>
      <c r="Q1" s="42"/>
      <c r="R1" s="42"/>
      <c r="S1" s="42"/>
    </row>
    <row r="2" spans="1:32" ht="15.75" customHeight="1"/>
    <row r="3" spans="1:32" s="44" customFormat="1" ht="17.25" customHeight="1">
      <c r="A3" s="43" t="s">
        <v>237</v>
      </c>
    </row>
    <row r="4" spans="1:32" ht="18" customHeight="1">
      <c r="A4" s="45" t="s">
        <v>238</v>
      </c>
      <c r="B4" s="45"/>
      <c r="C4" s="45"/>
      <c r="D4" s="45"/>
      <c r="E4" s="45"/>
      <c r="F4" s="46"/>
      <c r="G4" s="46"/>
      <c r="H4" s="47"/>
      <c r="I4" s="47"/>
      <c r="J4" s="47"/>
      <c r="K4" s="2"/>
      <c r="L4" s="2"/>
      <c r="M4" s="2"/>
      <c r="N4" s="2"/>
      <c r="O4" s="46"/>
      <c r="P4" s="46"/>
      <c r="Q4" s="47"/>
      <c r="R4" s="47"/>
      <c r="S4" s="47"/>
      <c r="T4" s="2"/>
      <c r="U4" s="2"/>
      <c r="V4" s="2"/>
      <c r="W4" s="2"/>
      <c r="AA4" s="2"/>
      <c r="AB4" s="2"/>
      <c r="AC4" s="2"/>
      <c r="AD4" s="2"/>
      <c r="AE4" s="2"/>
      <c r="AF4" s="2"/>
    </row>
    <row r="5" spans="1:32" ht="15.75" customHeight="1">
      <c r="A5" s="46" t="s">
        <v>239</v>
      </c>
      <c r="B5" s="46"/>
      <c r="C5" s="46"/>
      <c r="D5" s="46"/>
      <c r="E5" s="46"/>
      <c r="F5" s="46"/>
      <c r="G5" s="46"/>
      <c r="H5" s="47"/>
      <c r="I5" s="47"/>
      <c r="J5" s="47"/>
      <c r="K5" s="2"/>
      <c r="L5" s="2"/>
      <c r="M5" s="2"/>
      <c r="N5" s="2"/>
      <c r="O5" s="46"/>
      <c r="P5" s="46"/>
      <c r="Q5" s="47"/>
      <c r="R5" s="47"/>
      <c r="S5" s="47"/>
      <c r="T5" s="2"/>
      <c r="U5" s="2"/>
      <c r="V5" s="2"/>
      <c r="W5" s="2"/>
      <c r="AA5" s="2"/>
      <c r="AB5" s="2"/>
      <c r="AC5" s="2"/>
      <c r="AD5" s="2"/>
      <c r="AE5" s="2"/>
      <c r="AF5" s="2"/>
    </row>
    <row r="6" spans="1:32" ht="15.75" customHeight="1">
      <c r="A6" s="45" t="s">
        <v>240</v>
      </c>
      <c r="B6" s="45"/>
      <c r="C6" s="45"/>
      <c r="D6" s="45"/>
      <c r="E6" s="45"/>
      <c r="F6" s="45"/>
      <c r="G6" s="46"/>
      <c r="H6" s="47"/>
      <c r="I6" s="47"/>
      <c r="J6" s="47"/>
      <c r="K6" s="2"/>
      <c r="L6" s="2"/>
      <c r="M6" s="2"/>
      <c r="N6" s="2"/>
      <c r="O6" s="45"/>
      <c r="P6" s="46"/>
      <c r="Q6" s="47"/>
      <c r="R6" s="47"/>
      <c r="S6" s="47"/>
      <c r="T6" s="2"/>
      <c r="U6" s="2"/>
      <c r="V6" s="2"/>
      <c r="W6" s="2"/>
      <c r="AA6" s="2"/>
      <c r="AB6" s="2"/>
      <c r="AC6" s="2"/>
      <c r="AD6" s="2"/>
      <c r="AE6" s="2"/>
      <c r="AF6" s="2"/>
    </row>
    <row r="7" spans="1:32" ht="15.75" customHeight="1">
      <c r="A7" s="45" t="s">
        <v>241</v>
      </c>
      <c r="B7" s="45"/>
      <c r="C7" s="45"/>
      <c r="D7" s="45"/>
      <c r="E7" s="48"/>
      <c r="F7" s="46"/>
      <c r="G7" s="46"/>
      <c r="H7" s="47"/>
      <c r="I7" s="47"/>
      <c r="J7" s="47"/>
      <c r="K7" s="2"/>
      <c r="L7" s="2"/>
      <c r="M7" s="2"/>
      <c r="N7" s="2"/>
      <c r="O7" s="46"/>
      <c r="P7" s="46"/>
      <c r="Q7" s="47"/>
      <c r="R7" s="47"/>
      <c r="S7" s="47"/>
      <c r="T7" s="2"/>
      <c r="U7" s="2"/>
      <c r="V7" s="2"/>
      <c r="W7" s="2"/>
      <c r="AA7" s="2"/>
      <c r="AB7" s="2"/>
      <c r="AC7" s="2"/>
      <c r="AD7" s="2"/>
      <c r="AE7" s="2"/>
      <c r="AF7" s="2"/>
    </row>
    <row r="8" spans="1:32" s="51" customFormat="1" ht="16.5" customHeight="1">
      <c r="A8" s="45" t="s">
        <v>260</v>
      </c>
      <c r="B8" s="45"/>
      <c r="C8" s="45"/>
      <c r="D8" s="45"/>
      <c r="E8" s="49"/>
      <c r="F8" s="50"/>
      <c r="O8" s="50"/>
    </row>
    <row r="9" spans="1:32" s="44" customFormat="1" ht="26.25" customHeight="1" thickBot="1">
      <c r="A9" s="52"/>
      <c r="B9" s="53"/>
      <c r="C9" s="54" t="s">
        <v>259</v>
      </c>
    </row>
    <row r="10" spans="1:32" s="44" customFormat="1" ht="12.75" customHeight="1" thickTop="1">
      <c r="A10" s="52"/>
      <c r="B10" s="55" t="s">
        <v>242</v>
      </c>
      <c r="C10" s="56" t="s">
        <v>253</v>
      </c>
    </row>
    <row r="11" spans="1:32" s="44" customFormat="1" ht="12.75" customHeight="1">
      <c r="A11" s="57"/>
      <c r="B11" s="58" t="s">
        <v>243</v>
      </c>
      <c r="C11" s="56" t="s">
        <v>254</v>
      </c>
    </row>
    <row r="12" spans="1:32" s="44" customFormat="1">
      <c r="A12" s="52"/>
      <c r="B12" s="55" t="s">
        <v>244</v>
      </c>
      <c r="C12" s="59" t="s">
        <v>255</v>
      </c>
    </row>
    <row r="13" spans="1:32" s="44" customFormat="1">
      <c r="A13" s="52"/>
      <c r="B13" s="55" t="s">
        <v>245</v>
      </c>
      <c r="C13" s="59" t="s">
        <v>255</v>
      </c>
    </row>
    <row r="14" spans="1:32" s="44" customFormat="1">
      <c r="A14" s="52"/>
      <c r="B14" s="55" t="s">
        <v>246</v>
      </c>
      <c r="C14" s="59" t="s">
        <v>256</v>
      </c>
    </row>
    <row r="15" spans="1:32" s="44" customFormat="1">
      <c r="A15" s="52"/>
      <c r="B15" s="55" t="s">
        <v>247</v>
      </c>
      <c r="C15" s="59" t="s">
        <v>254</v>
      </c>
    </row>
    <row r="16" spans="1:32" s="44" customFormat="1">
      <c r="A16" s="52"/>
      <c r="B16" s="55" t="s">
        <v>248</v>
      </c>
      <c r="C16" s="59" t="s">
        <v>254</v>
      </c>
    </row>
    <row r="17" spans="1:33" s="44" customFormat="1">
      <c r="A17" s="52"/>
      <c r="B17" s="55" t="s">
        <v>249</v>
      </c>
      <c r="C17" s="59" t="s">
        <v>254</v>
      </c>
    </row>
    <row r="18" spans="1:33" s="44" customFormat="1">
      <c r="A18" s="52"/>
      <c r="B18" s="55" t="s">
        <v>250</v>
      </c>
      <c r="C18" s="59" t="s">
        <v>254</v>
      </c>
    </row>
    <row r="19" spans="1:33" s="44" customFormat="1">
      <c r="A19" s="53"/>
      <c r="B19" s="55" t="s">
        <v>5</v>
      </c>
      <c r="C19" s="59" t="s">
        <v>257</v>
      </c>
    </row>
    <row r="20" spans="1:33" s="44" customFormat="1">
      <c r="A20" s="53"/>
      <c r="B20" s="55" t="s">
        <v>7</v>
      </c>
      <c r="C20" s="59" t="s">
        <v>258</v>
      </c>
    </row>
    <row r="21" spans="1:33" s="44" customFormat="1">
      <c r="A21" s="53"/>
      <c r="B21" s="55" t="s">
        <v>6</v>
      </c>
      <c r="C21" s="59" t="s">
        <v>253</v>
      </c>
    </row>
    <row r="22" spans="1:33" s="44" customFormat="1">
      <c r="A22" s="53"/>
      <c r="B22" s="55" t="s">
        <v>8</v>
      </c>
      <c r="C22" s="59" t="s">
        <v>254</v>
      </c>
    </row>
    <row r="23" spans="1:33" s="44" customFormat="1">
      <c r="A23" s="53"/>
      <c r="B23" s="55" t="s">
        <v>251</v>
      </c>
      <c r="C23" s="59" t="s">
        <v>255</v>
      </c>
    </row>
    <row r="24" spans="1:33" s="44" customFormat="1">
      <c r="A24" s="53"/>
      <c r="B24" s="55" t="s">
        <v>252</v>
      </c>
      <c r="C24" s="59" t="s">
        <v>256</v>
      </c>
    </row>
    <row r="25" spans="1:33" s="44" customFormat="1">
      <c r="A25" s="53"/>
      <c r="B25" s="55" t="s">
        <v>9</v>
      </c>
      <c r="C25" s="59" t="s">
        <v>254</v>
      </c>
    </row>
    <row r="26" spans="1:33" s="51" customFormat="1" ht="18.75" customHeight="1">
      <c r="A26" s="45"/>
      <c r="B26" s="45"/>
      <c r="C26" s="45"/>
      <c r="D26" s="45"/>
      <c r="E26" s="60"/>
      <c r="F26" s="48"/>
      <c r="G26" s="48"/>
      <c r="O26" s="48"/>
      <c r="P26" s="48"/>
      <c r="AC26" s="94"/>
      <c r="AD26" s="94"/>
    </row>
    <row r="27" spans="1:33" s="51" customFormat="1" ht="37.5" customHeight="1" thickBot="1">
      <c r="A27" s="45"/>
      <c r="B27" s="45"/>
      <c r="C27" s="45"/>
      <c r="D27" s="45"/>
      <c r="E27" s="61"/>
      <c r="F27" s="50" t="s">
        <v>264</v>
      </c>
      <c r="G27" s="61"/>
      <c r="O27" s="50" t="s">
        <v>267</v>
      </c>
      <c r="P27" s="61"/>
    </row>
    <row r="28" spans="1:33" ht="15.75" hidden="1" customHeight="1" thickBot="1">
      <c r="F28" s="110" t="s">
        <v>264</v>
      </c>
      <c r="G28" s="110"/>
      <c r="H28" s="110"/>
      <c r="I28" s="110"/>
      <c r="J28" s="110"/>
      <c r="K28" s="110"/>
      <c r="L28" s="110"/>
      <c r="M28" s="110"/>
      <c r="N28" s="110"/>
      <c r="O28" s="107" t="s">
        <v>265</v>
      </c>
      <c r="P28" s="108"/>
      <c r="Q28" s="108"/>
      <c r="R28" s="108"/>
      <c r="S28" s="108"/>
      <c r="T28" s="108"/>
      <c r="U28" s="108"/>
      <c r="V28" s="108"/>
      <c r="W28" s="109"/>
      <c r="AG28" s="10" t="s">
        <v>0</v>
      </c>
    </row>
    <row r="29" spans="1:33" s="3" customFormat="1" ht="134.25" customHeight="1">
      <c r="A29" s="115" t="s">
        <v>1</v>
      </c>
      <c r="B29" s="117" t="s">
        <v>2</v>
      </c>
      <c r="C29" s="6" t="s">
        <v>3</v>
      </c>
      <c r="D29" s="6" t="s">
        <v>224</v>
      </c>
      <c r="E29" s="78" t="s">
        <v>269</v>
      </c>
      <c r="F29" s="105" t="s">
        <v>227</v>
      </c>
      <c r="G29" s="99" t="s">
        <v>228</v>
      </c>
      <c r="H29" s="99" t="s">
        <v>229</v>
      </c>
      <c r="I29" s="99" t="s">
        <v>230</v>
      </c>
      <c r="J29" s="99" t="s">
        <v>231</v>
      </c>
      <c r="K29" s="99" t="s">
        <v>232</v>
      </c>
      <c r="L29" s="99" t="s">
        <v>233</v>
      </c>
      <c r="M29" s="99" t="s">
        <v>234</v>
      </c>
      <c r="N29" s="101" t="s">
        <v>235</v>
      </c>
      <c r="O29" s="123" t="s">
        <v>227</v>
      </c>
      <c r="P29" s="111" t="s">
        <v>228</v>
      </c>
      <c r="Q29" s="111" t="s">
        <v>229</v>
      </c>
      <c r="R29" s="111" t="s">
        <v>230</v>
      </c>
      <c r="S29" s="111" t="s">
        <v>231</v>
      </c>
      <c r="T29" s="111" t="s">
        <v>232</v>
      </c>
      <c r="U29" s="111" t="s">
        <v>233</v>
      </c>
      <c r="V29" s="111" t="s">
        <v>234</v>
      </c>
      <c r="W29" s="113" t="s">
        <v>235</v>
      </c>
      <c r="X29" s="80" t="s">
        <v>4</v>
      </c>
      <c r="Y29" s="7" t="s">
        <v>4</v>
      </c>
      <c r="Z29" s="97" t="s">
        <v>266</v>
      </c>
      <c r="AA29" s="78" t="s">
        <v>268</v>
      </c>
      <c r="AB29" s="121" t="s">
        <v>271</v>
      </c>
      <c r="AC29" s="95" t="s">
        <v>261</v>
      </c>
      <c r="AD29" s="95" t="s">
        <v>270</v>
      </c>
      <c r="AE29" s="95" t="s">
        <v>272</v>
      </c>
      <c r="AF29" s="119" t="s">
        <v>262</v>
      </c>
      <c r="AG29" s="76" t="s">
        <v>263</v>
      </c>
    </row>
    <row r="30" spans="1:33" s="3" customFormat="1" ht="11.25" customHeight="1" thickBot="1">
      <c r="A30" s="116"/>
      <c r="B30" s="118"/>
      <c r="C30" s="22">
        <v>1</v>
      </c>
      <c r="D30" s="22">
        <v>2</v>
      </c>
      <c r="E30" s="79" t="s">
        <v>225</v>
      </c>
      <c r="F30" s="106"/>
      <c r="G30" s="100"/>
      <c r="H30" s="100"/>
      <c r="I30" s="100"/>
      <c r="J30" s="100"/>
      <c r="K30" s="100"/>
      <c r="L30" s="100"/>
      <c r="M30" s="100"/>
      <c r="N30" s="102"/>
      <c r="O30" s="124"/>
      <c r="P30" s="112"/>
      <c r="Q30" s="112"/>
      <c r="R30" s="112"/>
      <c r="S30" s="112"/>
      <c r="T30" s="112"/>
      <c r="U30" s="112"/>
      <c r="V30" s="112"/>
      <c r="W30" s="114"/>
      <c r="X30" s="81">
        <v>4</v>
      </c>
      <c r="Y30" s="23">
        <v>5</v>
      </c>
      <c r="Z30" s="98"/>
      <c r="AA30" s="79" t="s">
        <v>226</v>
      </c>
      <c r="AB30" s="122"/>
      <c r="AC30" s="96"/>
      <c r="AD30" s="96"/>
      <c r="AE30" s="96"/>
      <c r="AF30" s="120"/>
      <c r="AG30" s="77"/>
    </row>
    <row r="31" spans="1:33" ht="13.5" thickBot="1">
      <c r="A31" s="14">
        <v>1</v>
      </c>
      <c r="B31" s="15" t="s">
        <v>10</v>
      </c>
      <c r="C31" s="16">
        <v>698377650.46000004</v>
      </c>
      <c r="D31" s="30">
        <v>37941621</v>
      </c>
      <c r="E31" s="26">
        <f t="shared" ref="E31:E94" si="0">+D31/C31</f>
        <v>5.4328229110723991E-2</v>
      </c>
      <c r="F31" s="38">
        <v>9701092</v>
      </c>
      <c r="G31" s="38">
        <v>3235402</v>
      </c>
      <c r="H31" s="38">
        <v>1758324</v>
      </c>
      <c r="I31" s="38">
        <v>0</v>
      </c>
      <c r="J31" s="38">
        <v>20293</v>
      </c>
      <c r="K31" s="38">
        <v>12757172</v>
      </c>
      <c r="L31" s="38">
        <v>10323787</v>
      </c>
      <c r="M31" s="38">
        <v>18643</v>
      </c>
      <c r="N31" s="38">
        <v>126908</v>
      </c>
      <c r="O31" s="82">
        <f>+F31*$C$10</f>
        <v>14551.638000000001</v>
      </c>
      <c r="P31" s="82">
        <f>+G31*$C$12</f>
        <v>25883.216</v>
      </c>
      <c r="Q31" s="82">
        <f>+H31*$C$13</f>
        <v>14066.592000000001</v>
      </c>
      <c r="R31" s="82">
        <f>+I31*$C$14</f>
        <v>0</v>
      </c>
      <c r="S31" s="82">
        <f>+J31*$C$19</f>
        <v>60.878999999999998</v>
      </c>
      <c r="T31" s="82">
        <f>+K31*$C$18</f>
        <v>63785.86</v>
      </c>
      <c r="U31" s="82">
        <f>+L31*$C$15</f>
        <v>51618.934999999998</v>
      </c>
      <c r="V31" s="82">
        <f>+M31*$C$16</f>
        <v>93.215000000000003</v>
      </c>
      <c r="W31" s="82">
        <f>+N31*$C$17</f>
        <v>634.54</v>
      </c>
      <c r="X31" s="17">
        <v>283832812</v>
      </c>
      <c r="Y31" s="24">
        <v>27178513</v>
      </c>
      <c r="Z31" s="88">
        <f>+AC31-SUM(O31:W31)</f>
        <v>127721.6618</v>
      </c>
      <c r="AA31" s="85">
        <f t="shared" ref="AA31:AA94" si="1">+Y31/X31</f>
        <v>9.5755359672792167E-2</v>
      </c>
      <c r="AB31" s="65">
        <v>1540968.7880899999</v>
      </c>
      <c r="AC31" s="35">
        <v>298416.5368</v>
      </c>
      <c r="AD31" s="93">
        <f>AC31*0.5</f>
        <v>149208.2684</v>
      </c>
      <c r="AE31" s="93">
        <f>SUM(T31:W31)/2</f>
        <v>58066.274999999994</v>
      </c>
      <c r="AF31" s="70">
        <f t="shared" ref="AF31:AF94" si="2">+AB31-(AC31/2)</f>
        <v>1391760.51969</v>
      </c>
      <c r="AG31" s="74">
        <v>124.35449354299415</v>
      </c>
    </row>
    <row r="32" spans="1:33" ht="13.5" thickBot="1">
      <c r="A32" s="18">
        <v>2</v>
      </c>
      <c r="B32" s="11" t="s">
        <v>11</v>
      </c>
      <c r="C32" s="12">
        <v>164400571</v>
      </c>
      <c r="D32" s="29">
        <v>4172228</v>
      </c>
      <c r="E32" s="27">
        <f t="shared" si="0"/>
        <v>2.5378427669816305E-2</v>
      </c>
      <c r="F32" s="39">
        <v>803620</v>
      </c>
      <c r="G32" s="39">
        <v>339895</v>
      </c>
      <c r="H32" s="39">
        <v>3298</v>
      </c>
      <c r="I32" s="39">
        <v>0</v>
      </c>
      <c r="J32" s="39">
        <v>3075</v>
      </c>
      <c r="K32" s="39">
        <v>2231311</v>
      </c>
      <c r="L32" s="39">
        <v>791029</v>
      </c>
      <c r="M32" s="39">
        <v>0</v>
      </c>
      <c r="N32" s="39">
        <v>0</v>
      </c>
      <c r="O32" s="83">
        <f t="shared" ref="O32:O95" si="3">+F32*$C$10</f>
        <v>1205.43</v>
      </c>
      <c r="P32" s="83">
        <f t="shared" ref="P32:P95" si="4">+G32*$C$12</f>
        <v>2719.16</v>
      </c>
      <c r="Q32" s="83">
        <f t="shared" ref="Q32:Q95" si="5">+H32*$C$13</f>
        <v>26.384</v>
      </c>
      <c r="R32" s="83">
        <f t="shared" ref="R32:R95" si="6">+I32*$C$14</f>
        <v>0</v>
      </c>
      <c r="S32" s="83">
        <f t="shared" ref="S32:S95" si="7">+J32*$C$19</f>
        <v>9.2249999999999996</v>
      </c>
      <c r="T32" s="83">
        <f t="shared" ref="T32:T95" si="8">+K32*$C$18</f>
        <v>11156.555</v>
      </c>
      <c r="U32" s="83">
        <f t="shared" ref="U32:U95" si="9">+L32*$C$15</f>
        <v>3955.145</v>
      </c>
      <c r="V32" s="83">
        <f t="shared" ref="V32:V95" si="10">+M32*$C$16</f>
        <v>0</v>
      </c>
      <c r="W32" s="83">
        <f t="shared" ref="W32:W95" si="11">+N32*$C$17</f>
        <v>0</v>
      </c>
      <c r="X32" s="13">
        <v>36362872</v>
      </c>
      <c r="Y32" s="25">
        <v>1665583</v>
      </c>
      <c r="Z32" s="89">
        <f t="shared" ref="Z32:Z95" si="12">+AC32-SUM(O32:W32)</f>
        <v>6446.103200000005</v>
      </c>
      <c r="AA32" s="86">
        <f t="shared" si="1"/>
        <v>4.5804495310491425E-2</v>
      </c>
      <c r="AB32" s="66">
        <v>273253.79383999994</v>
      </c>
      <c r="AC32" s="36">
        <v>25518.002200000006</v>
      </c>
      <c r="AD32" s="93">
        <f t="shared" ref="AD32:AD95" si="13">AC32*0.5</f>
        <v>12759.001100000003</v>
      </c>
      <c r="AE32" s="93">
        <f t="shared" ref="AE32:AE95" si="14">SUM(T32:W32)/2</f>
        <v>7555.85</v>
      </c>
      <c r="AF32" s="71">
        <f t="shared" si="2"/>
        <v>260494.79273999995</v>
      </c>
      <c r="AG32" s="75">
        <v>84.635153786211362</v>
      </c>
    </row>
    <row r="33" spans="1:33" ht="13.5" thickBot="1">
      <c r="A33" s="18">
        <v>3</v>
      </c>
      <c r="B33" s="11" t="s">
        <v>12</v>
      </c>
      <c r="C33" s="12">
        <v>834791267.24000001</v>
      </c>
      <c r="D33" s="29">
        <v>27106840</v>
      </c>
      <c r="E33" s="27">
        <f t="shared" si="0"/>
        <v>3.2471398616352398E-2</v>
      </c>
      <c r="F33" s="39">
        <v>5206729</v>
      </c>
      <c r="G33" s="39">
        <v>3210776</v>
      </c>
      <c r="H33" s="39">
        <v>104737</v>
      </c>
      <c r="I33" s="39">
        <v>0</v>
      </c>
      <c r="J33" s="39">
        <v>6800</v>
      </c>
      <c r="K33" s="39">
        <v>7012941</v>
      </c>
      <c r="L33" s="39">
        <v>11557429</v>
      </c>
      <c r="M33" s="39">
        <v>0</v>
      </c>
      <c r="N33" s="39">
        <v>7428</v>
      </c>
      <c r="O33" s="83">
        <f t="shared" si="3"/>
        <v>7810.0934999999999</v>
      </c>
      <c r="P33" s="83">
        <f t="shared" si="4"/>
        <v>25686.207999999999</v>
      </c>
      <c r="Q33" s="83">
        <f t="shared" si="5"/>
        <v>837.89600000000007</v>
      </c>
      <c r="R33" s="83">
        <f t="shared" si="6"/>
        <v>0</v>
      </c>
      <c r="S33" s="83">
        <f t="shared" si="7"/>
        <v>20.400000000000002</v>
      </c>
      <c r="T33" s="83">
        <f t="shared" si="8"/>
        <v>35064.705000000002</v>
      </c>
      <c r="U33" s="83">
        <f t="shared" si="9"/>
        <v>57787.145000000004</v>
      </c>
      <c r="V33" s="83">
        <f t="shared" si="10"/>
        <v>0</v>
      </c>
      <c r="W33" s="83">
        <f t="shared" si="11"/>
        <v>37.14</v>
      </c>
      <c r="X33" s="13">
        <v>523694122</v>
      </c>
      <c r="Y33" s="25">
        <v>14672487</v>
      </c>
      <c r="Z33" s="89">
        <f t="shared" si="12"/>
        <v>68468.464099999997</v>
      </c>
      <c r="AA33" s="86">
        <f t="shared" si="1"/>
        <v>2.8017284104632362E-2</v>
      </c>
      <c r="AB33" s="66">
        <v>2651931.1597050005</v>
      </c>
      <c r="AC33" s="36">
        <v>195712.05160000001</v>
      </c>
      <c r="AD33" s="93">
        <f t="shared" si="13"/>
        <v>97856.025800000003</v>
      </c>
      <c r="AE33" s="93">
        <f t="shared" si="14"/>
        <v>46444.495000000003</v>
      </c>
      <c r="AF33" s="71">
        <f t="shared" si="2"/>
        <v>2554075.1339050005</v>
      </c>
      <c r="AG33" s="75">
        <v>243.62551215440376</v>
      </c>
    </row>
    <row r="34" spans="1:33" ht="13.5" thickBot="1">
      <c r="A34" s="18">
        <v>4</v>
      </c>
      <c r="B34" s="11" t="s">
        <v>13</v>
      </c>
      <c r="C34" s="12">
        <v>428043755.33999997</v>
      </c>
      <c r="D34" s="29">
        <v>15499343</v>
      </c>
      <c r="E34" s="27">
        <f t="shared" si="0"/>
        <v>3.6209716428846621E-2</v>
      </c>
      <c r="F34" s="39">
        <v>2649663</v>
      </c>
      <c r="G34" s="39">
        <v>1317279</v>
      </c>
      <c r="H34" s="39">
        <v>15497</v>
      </c>
      <c r="I34" s="39">
        <v>0</v>
      </c>
      <c r="J34" s="39">
        <v>6254</v>
      </c>
      <c r="K34" s="39">
        <v>3833364</v>
      </c>
      <c r="L34" s="39">
        <v>7673845</v>
      </c>
      <c r="M34" s="39">
        <v>0</v>
      </c>
      <c r="N34" s="39">
        <v>3441</v>
      </c>
      <c r="O34" s="83">
        <f t="shared" si="3"/>
        <v>3974.4945000000002</v>
      </c>
      <c r="P34" s="83">
        <f t="shared" si="4"/>
        <v>10538.232</v>
      </c>
      <c r="Q34" s="83">
        <f t="shared" si="5"/>
        <v>123.976</v>
      </c>
      <c r="R34" s="83">
        <f t="shared" si="6"/>
        <v>0</v>
      </c>
      <c r="S34" s="83">
        <f t="shared" si="7"/>
        <v>18.762</v>
      </c>
      <c r="T34" s="83">
        <f t="shared" si="8"/>
        <v>19166.82</v>
      </c>
      <c r="U34" s="83">
        <f t="shared" si="9"/>
        <v>38369.224999999999</v>
      </c>
      <c r="V34" s="83">
        <f t="shared" si="10"/>
        <v>0</v>
      </c>
      <c r="W34" s="83">
        <f t="shared" si="11"/>
        <v>17.205000000000002</v>
      </c>
      <c r="X34" s="13">
        <v>206146649</v>
      </c>
      <c r="Y34" s="25">
        <v>15436259</v>
      </c>
      <c r="Z34" s="89">
        <f t="shared" si="12"/>
        <v>69552.56329999998</v>
      </c>
      <c r="AA34" s="86">
        <f t="shared" si="1"/>
        <v>7.4879989924066137E-2</v>
      </c>
      <c r="AB34" s="66">
        <v>907766.64032000001</v>
      </c>
      <c r="AC34" s="36">
        <v>141761.27779999998</v>
      </c>
      <c r="AD34" s="93">
        <f t="shared" si="13"/>
        <v>70880.638899999991</v>
      </c>
      <c r="AE34" s="93">
        <f t="shared" si="14"/>
        <v>28776.625</v>
      </c>
      <c r="AF34" s="71">
        <f t="shared" si="2"/>
        <v>836886.00141999999</v>
      </c>
      <c r="AG34" s="75">
        <v>177.76812906855614</v>
      </c>
    </row>
    <row r="35" spans="1:33" ht="13.5" thickBot="1">
      <c r="A35" s="18">
        <v>5</v>
      </c>
      <c r="B35" s="11" t="s">
        <v>14</v>
      </c>
      <c r="C35" s="12">
        <v>149020792.72</v>
      </c>
      <c r="D35" s="29">
        <v>5234565</v>
      </c>
      <c r="E35" s="27">
        <f t="shared" si="0"/>
        <v>3.5126406888972832E-2</v>
      </c>
      <c r="F35" s="39">
        <v>1414144</v>
      </c>
      <c r="G35" s="39">
        <v>135455</v>
      </c>
      <c r="H35" s="39">
        <v>6314</v>
      </c>
      <c r="I35" s="39">
        <v>0</v>
      </c>
      <c r="J35" s="39">
        <v>4332</v>
      </c>
      <c r="K35" s="39">
        <v>2564736</v>
      </c>
      <c r="L35" s="39">
        <v>1095120</v>
      </c>
      <c r="M35" s="39">
        <v>0</v>
      </c>
      <c r="N35" s="39">
        <v>14464</v>
      </c>
      <c r="O35" s="83">
        <f t="shared" si="3"/>
        <v>2121.2159999999999</v>
      </c>
      <c r="P35" s="83">
        <f t="shared" si="4"/>
        <v>1083.6400000000001</v>
      </c>
      <c r="Q35" s="83">
        <f t="shared" si="5"/>
        <v>50.512</v>
      </c>
      <c r="R35" s="83">
        <f t="shared" si="6"/>
        <v>0</v>
      </c>
      <c r="S35" s="83">
        <f t="shared" si="7"/>
        <v>12.996</v>
      </c>
      <c r="T35" s="83">
        <f t="shared" si="8"/>
        <v>12823.68</v>
      </c>
      <c r="U35" s="83">
        <f t="shared" si="9"/>
        <v>5475.6</v>
      </c>
      <c r="V35" s="83">
        <f t="shared" si="10"/>
        <v>0</v>
      </c>
      <c r="W35" s="83">
        <f t="shared" si="11"/>
        <v>72.320000000000007</v>
      </c>
      <c r="X35" s="13">
        <v>62011889</v>
      </c>
      <c r="Y35" s="25">
        <v>2108290</v>
      </c>
      <c r="Z35" s="89">
        <f t="shared" si="12"/>
        <v>8617.5686999999962</v>
      </c>
      <c r="AA35" s="86">
        <f t="shared" si="1"/>
        <v>3.3998157998379956E-2</v>
      </c>
      <c r="AB35" s="66">
        <v>312697.96721999999</v>
      </c>
      <c r="AC35" s="36">
        <v>30257.532699999996</v>
      </c>
      <c r="AD35" s="93">
        <f t="shared" si="13"/>
        <v>15128.766349999998</v>
      </c>
      <c r="AE35" s="93">
        <f t="shared" si="14"/>
        <v>9185.7999999999993</v>
      </c>
      <c r="AF35" s="71">
        <f t="shared" si="2"/>
        <v>297569.20087</v>
      </c>
      <c r="AG35" s="75">
        <v>269.27790187146343</v>
      </c>
    </row>
    <row r="36" spans="1:33" ht="13.5" thickBot="1">
      <c r="A36" s="18">
        <v>6</v>
      </c>
      <c r="B36" s="11" t="s">
        <v>15</v>
      </c>
      <c r="C36" s="12">
        <v>168404463.12</v>
      </c>
      <c r="D36" s="29">
        <v>8850404</v>
      </c>
      <c r="E36" s="27">
        <f t="shared" si="0"/>
        <v>5.2554450375186704E-2</v>
      </c>
      <c r="F36" s="39">
        <v>2208096</v>
      </c>
      <c r="G36" s="39">
        <v>2810909</v>
      </c>
      <c r="H36" s="39">
        <v>59016</v>
      </c>
      <c r="I36" s="39">
        <v>0</v>
      </c>
      <c r="J36" s="39">
        <v>9557</v>
      </c>
      <c r="K36" s="39">
        <v>2189667</v>
      </c>
      <c r="L36" s="39">
        <v>1491830</v>
      </c>
      <c r="M36" s="39">
        <v>4988</v>
      </c>
      <c r="N36" s="39">
        <v>21444</v>
      </c>
      <c r="O36" s="83">
        <f t="shared" si="3"/>
        <v>3312.1440000000002</v>
      </c>
      <c r="P36" s="83">
        <f t="shared" si="4"/>
        <v>22487.272000000001</v>
      </c>
      <c r="Q36" s="83">
        <f t="shared" si="5"/>
        <v>472.12799999999999</v>
      </c>
      <c r="R36" s="83">
        <f t="shared" si="6"/>
        <v>0</v>
      </c>
      <c r="S36" s="83">
        <f t="shared" si="7"/>
        <v>28.670999999999999</v>
      </c>
      <c r="T36" s="83">
        <f t="shared" si="8"/>
        <v>10948.335000000001</v>
      </c>
      <c r="U36" s="83">
        <f t="shared" si="9"/>
        <v>7459.1500000000005</v>
      </c>
      <c r="V36" s="83">
        <f t="shared" si="10"/>
        <v>24.94</v>
      </c>
      <c r="W36" s="83">
        <f t="shared" si="11"/>
        <v>107.22</v>
      </c>
      <c r="X36" s="13">
        <v>64647517</v>
      </c>
      <c r="Y36" s="25">
        <v>29816318</v>
      </c>
      <c r="Z36" s="89">
        <f t="shared" si="12"/>
        <v>43115.1227</v>
      </c>
      <c r="AA36" s="86">
        <f t="shared" si="1"/>
        <v>0.46121366115267814</v>
      </c>
      <c r="AB36" s="66">
        <v>309013.14345000003</v>
      </c>
      <c r="AC36" s="36">
        <v>87954.982700000008</v>
      </c>
      <c r="AD36" s="93">
        <f t="shared" si="13"/>
        <v>43977.491350000004</v>
      </c>
      <c r="AE36" s="93">
        <f t="shared" si="14"/>
        <v>9269.8225000000002</v>
      </c>
      <c r="AF36" s="71">
        <f t="shared" si="2"/>
        <v>265035.65210000001</v>
      </c>
      <c r="AG36" s="75">
        <v>184.95680601322272</v>
      </c>
    </row>
    <row r="37" spans="1:33" ht="13.5" thickBot="1">
      <c r="A37" s="18">
        <v>7</v>
      </c>
      <c r="B37" s="11" t="s">
        <v>16</v>
      </c>
      <c r="C37" s="12">
        <v>222269572</v>
      </c>
      <c r="D37" s="29">
        <v>6056263</v>
      </c>
      <c r="E37" s="27">
        <f t="shared" si="0"/>
        <v>2.72473777922243E-2</v>
      </c>
      <c r="F37" s="39">
        <v>839183</v>
      </c>
      <c r="G37" s="39">
        <v>678793</v>
      </c>
      <c r="H37" s="39">
        <v>34805</v>
      </c>
      <c r="I37" s="39">
        <v>0</v>
      </c>
      <c r="J37" s="39">
        <v>6040</v>
      </c>
      <c r="K37" s="39">
        <v>3230796</v>
      </c>
      <c r="L37" s="39">
        <v>1264126</v>
      </c>
      <c r="M37" s="39">
        <v>101</v>
      </c>
      <c r="N37" s="39">
        <v>2419</v>
      </c>
      <c r="O37" s="83">
        <f t="shared" si="3"/>
        <v>1258.7745</v>
      </c>
      <c r="P37" s="83">
        <f t="shared" si="4"/>
        <v>5430.3440000000001</v>
      </c>
      <c r="Q37" s="83">
        <f t="shared" si="5"/>
        <v>278.44</v>
      </c>
      <c r="R37" s="83">
        <f t="shared" si="6"/>
        <v>0</v>
      </c>
      <c r="S37" s="83">
        <f t="shared" si="7"/>
        <v>18.12</v>
      </c>
      <c r="T37" s="83">
        <f t="shared" si="8"/>
        <v>16153.98</v>
      </c>
      <c r="U37" s="83">
        <f t="shared" si="9"/>
        <v>6320.63</v>
      </c>
      <c r="V37" s="83">
        <f t="shared" si="10"/>
        <v>0.505</v>
      </c>
      <c r="W37" s="83">
        <f t="shared" si="11"/>
        <v>12.095000000000001</v>
      </c>
      <c r="X37" s="13">
        <v>111924520</v>
      </c>
      <c r="Y37" s="25">
        <v>2056160</v>
      </c>
      <c r="Z37" s="89">
        <f t="shared" si="12"/>
        <v>6940.3096000000078</v>
      </c>
      <c r="AA37" s="86">
        <f t="shared" si="1"/>
        <v>1.8370952138101641E-2</v>
      </c>
      <c r="AB37" s="66">
        <v>353868.32113000005</v>
      </c>
      <c r="AC37" s="36">
        <v>36413.198100000009</v>
      </c>
      <c r="AD37" s="93">
        <f t="shared" si="13"/>
        <v>18206.599050000004</v>
      </c>
      <c r="AE37" s="93">
        <f t="shared" si="14"/>
        <v>11243.605000000001</v>
      </c>
      <c r="AF37" s="71">
        <f t="shared" si="2"/>
        <v>335661.72208000004</v>
      </c>
      <c r="AG37" s="75">
        <v>125.2602315620893</v>
      </c>
    </row>
    <row r="38" spans="1:33" ht="13.5" thickBot="1">
      <c r="A38" s="18">
        <v>8</v>
      </c>
      <c r="B38" s="11" t="s">
        <v>17</v>
      </c>
      <c r="C38" s="12">
        <v>551427777.63999999</v>
      </c>
      <c r="D38" s="29">
        <v>11172199</v>
      </c>
      <c r="E38" s="27">
        <f t="shared" si="0"/>
        <v>2.0260493673015106E-2</v>
      </c>
      <c r="F38" s="39">
        <v>879768</v>
      </c>
      <c r="G38" s="39">
        <v>1576229</v>
      </c>
      <c r="H38" s="39">
        <v>196136</v>
      </c>
      <c r="I38" s="39">
        <v>0</v>
      </c>
      <c r="J38" s="39">
        <v>4570</v>
      </c>
      <c r="K38" s="39">
        <v>6215774</v>
      </c>
      <c r="L38" s="39">
        <v>2298627</v>
      </c>
      <c r="M38" s="39">
        <v>1095</v>
      </c>
      <c r="N38" s="39">
        <v>0</v>
      </c>
      <c r="O38" s="83">
        <f t="shared" si="3"/>
        <v>1319.652</v>
      </c>
      <c r="P38" s="83">
        <f t="shared" si="4"/>
        <v>12609.832</v>
      </c>
      <c r="Q38" s="83">
        <f t="shared" si="5"/>
        <v>1569.088</v>
      </c>
      <c r="R38" s="83">
        <f t="shared" si="6"/>
        <v>0</v>
      </c>
      <c r="S38" s="83">
        <f t="shared" si="7"/>
        <v>13.71</v>
      </c>
      <c r="T38" s="83">
        <f t="shared" si="8"/>
        <v>31078.87</v>
      </c>
      <c r="U38" s="83">
        <f t="shared" si="9"/>
        <v>11493.135</v>
      </c>
      <c r="V38" s="83">
        <f t="shared" si="10"/>
        <v>5.4750000000000005</v>
      </c>
      <c r="W38" s="83">
        <f t="shared" si="11"/>
        <v>0</v>
      </c>
      <c r="X38" s="13">
        <v>194972913</v>
      </c>
      <c r="Y38" s="25">
        <v>8488629</v>
      </c>
      <c r="Z38" s="89">
        <f t="shared" si="12"/>
        <v>40186.679100000008</v>
      </c>
      <c r="AA38" s="86">
        <f t="shared" si="1"/>
        <v>4.3537478459892531E-2</v>
      </c>
      <c r="AB38" s="66">
        <v>930160.77322000009</v>
      </c>
      <c r="AC38" s="36">
        <v>98276.441100000011</v>
      </c>
      <c r="AD38" s="93">
        <f t="shared" si="13"/>
        <v>49138.220550000005</v>
      </c>
      <c r="AE38" s="93">
        <f t="shared" si="14"/>
        <v>21288.739999999998</v>
      </c>
      <c r="AF38" s="71">
        <f t="shared" si="2"/>
        <v>881022.55267000012</v>
      </c>
      <c r="AG38" s="75">
        <v>218.180025820075</v>
      </c>
    </row>
    <row r="39" spans="1:33" ht="13.5" thickBot="1">
      <c r="A39" s="18">
        <v>9</v>
      </c>
      <c r="B39" s="11" t="s">
        <v>18</v>
      </c>
      <c r="C39" s="12">
        <v>761174547.20000005</v>
      </c>
      <c r="D39" s="29">
        <v>41237625</v>
      </c>
      <c r="E39" s="27">
        <f t="shared" si="0"/>
        <v>5.4176305752331913E-2</v>
      </c>
      <c r="F39" s="39">
        <v>8093305</v>
      </c>
      <c r="G39" s="39">
        <v>2350468</v>
      </c>
      <c r="H39" s="39">
        <v>338590</v>
      </c>
      <c r="I39" s="39">
        <v>0</v>
      </c>
      <c r="J39" s="39">
        <v>28812</v>
      </c>
      <c r="K39" s="39">
        <v>19901147</v>
      </c>
      <c r="L39" s="39">
        <v>10520342</v>
      </c>
      <c r="M39" s="39">
        <v>4961</v>
      </c>
      <c r="N39" s="39">
        <v>0</v>
      </c>
      <c r="O39" s="83">
        <f t="shared" si="3"/>
        <v>12139.9575</v>
      </c>
      <c r="P39" s="83">
        <f t="shared" si="4"/>
        <v>18803.743999999999</v>
      </c>
      <c r="Q39" s="83">
        <f t="shared" si="5"/>
        <v>2708.7200000000003</v>
      </c>
      <c r="R39" s="83">
        <f t="shared" si="6"/>
        <v>0</v>
      </c>
      <c r="S39" s="83">
        <f t="shared" si="7"/>
        <v>86.436000000000007</v>
      </c>
      <c r="T39" s="83">
        <f t="shared" si="8"/>
        <v>99505.735000000001</v>
      </c>
      <c r="U39" s="83">
        <f t="shared" si="9"/>
        <v>52601.71</v>
      </c>
      <c r="V39" s="83">
        <f t="shared" si="10"/>
        <v>24.805</v>
      </c>
      <c r="W39" s="83">
        <f t="shared" si="11"/>
        <v>0</v>
      </c>
      <c r="X39" s="13">
        <v>344088371</v>
      </c>
      <c r="Y39" s="25">
        <v>11023212</v>
      </c>
      <c r="Z39" s="89">
        <f t="shared" si="12"/>
        <v>50395.214600000007</v>
      </c>
      <c r="AA39" s="86">
        <f t="shared" si="1"/>
        <v>3.2035991126244716E-2</v>
      </c>
      <c r="AB39" s="66">
        <v>1829423.2168599998</v>
      </c>
      <c r="AC39" s="36">
        <v>236266.32209999999</v>
      </c>
      <c r="AD39" s="93">
        <f t="shared" si="13"/>
        <v>118133.16105</v>
      </c>
      <c r="AE39" s="93">
        <f t="shared" si="14"/>
        <v>76066.125</v>
      </c>
      <c r="AF39" s="71">
        <f t="shared" si="2"/>
        <v>1711290.0558099998</v>
      </c>
      <c r="AG39" s="75">
        <v>193.01826705326241</v>
      </c>
    </row>
    <row r="40" spans="1:33" ht="13.5" thickBot="1">
      <c r="A40" s="18">
        <v>10</v>
      </c>
      <c r="B40" s="11" t="s">
        <v>19</v>
      </c>
      <c r="C40" s="12">
        <v>70441554</v>
      </c>
      <c r="D40" s="29">
        <v>3841314</v>
      </c>
      <c r="E40" s="27">
        <f t="shared" si="0"/>
        <v>5.4531931535752323E-2</v>
      </c>
      <c r="F40" s="39">
        <v>755883</v>
      </c>
      <c r="G40" s="39">
        <v>309428</v>
      </c>
      <c r="H40" s="39">
        <v>22031</v>
      </c>
      <c r="I40" s="39">
        <v>0</v>
      </c>
      <c r="J40" s="39">
        <v>9818</v>
      </c>
      <c r="K40" s="39">
        <v>1510871</v>
      </c>
      <c r="L40" s="39">
        <v>1218663</v>
      </c>
      <c r="M40" s="39">
        <v>2702</v>
      </c>
      <c r="N40" s="39">
        <v>11918</v>
      </c>
      <c r="O40" s="83">
        <f t="shared" si="3"/>
        <v>1133.8244999999999</v>
      </c>
      <c r="P40" s="83">
        <f t="shared" si="4"/>
        <v>2475.424</v>
      </c>
      <c r="Q40" s="83">
        <f t="shared" si="5"/>
        <v>176.24799999999999</v>
      </c>
      <c r="R40" s="83">
        <f t="shared" si="6"/>
        <v>0</v>
      </c>
      <c r="S40" s="83">
        <f t="shared" si="7"/>
        <v>29.454000000000001</v>
      </c>
      <c r="T40" s="83">
        <f t="shared" si="8"/>
        <v>7554.3550000000005</v>
      </c>
      <c r="U40" s="83">
        <f t="shared" si="9"/>
        <v>6093.3150000000005</v>
      </c>
      <c r="V40" s="83">
        <f t="shared" si="10"/>
        <v>13.51</v>
      </c>
      <c r="W40" s="83">
        <f t="shared" si="11"/>
        <v>59.59</v>
      </c>
      <c r="X40" s="13">
        <v>26522782</v>
      </c>
      <c r="Y40" s="25">
        <v>507238</v>
      </c>
      <c r="Z40" s="89">
        <f t="shared" si="12"/>
        <v>1966.4781999999941</v>
      </c>
      <c r="AA40" s="86">
        <f t="shared" si="1"/>
        <v>1.9124615208163307E-2</v>
      </c>
      <c r="AB40" s="66">
        <v>109525.50485000001</v>
      </c>
      <c r="AC40" s="36">
        <v>19502.198699999994</v>
      </c>
      <c r="AD40" s="93">
        <f t="shared" si="13"/>
        <v>9751.0993499999968</v>
      </c>
      <c r="AE40" s="93">
        <f t="shared" si="14"/>
        <v>6860.3850000000011</v>
      </c>
      <c r="AF40" s="71">
        <f t="shared" si="2"/>
        <v>99774.405500000023</v>
      </c>
      <c r="AG40" s="75">
        <v>159.74523847618988</v>
      </c>
    </row>
    <row r="41" spans="1:33" ht="13.5" thickBot="1">
      <c r="A41" s="18">
        <v>11</v>
      </c>
      <c r="B41" s="11" t="s">
        <v>20</v>
      </c>
      <c r="C41" s="12">
        <v>2280730949.3000002</v>
      </c>
      <c r="D41" s="29">
        <v>137494128</v>
      </c>
      <c r="E41" s="27">
        <f t="shared" si="0"/>
        <v>6.028511519177638E-2</v>
      </c>
      <c r="F41" s="39">
        <v>24066719</v>
      </c>
      <c r="G41" s="39">
        <v>38810613</v>
      </c>
      <c r="H41" s="39">
        <v>7312386</v>
      </c>
      <c r="I41" s="39">
        <v>1250243</v>
      </c>
      <c r="J41" s="39">
        <v>179843</v>
      </c>
      <c r="K41" s="39">
        <v>40574747</v>
      </c>
      <c r="L41" s="39">
        <v>24377578</v>
      </c>
      <c r="M41" s="39">
        <v>10818</v>
      </c>
      <c r="N41" s="39">
        <v>911181</v>
      </c>
      <c r="O41" s="83">
        <f t="shared" si="3"/>
        <v>36100.078500000003</v>
      </c>
      <c r="P41" s="83">
        <f t="shared" si="4"/>
        <v>310484.90399999998</v>
      </c>
      <c r="Q41" s="83">
        <f t="shared" si="5"/>
        <v>58499.088000000003</v>
      </c>
      <c r="R41" s="83">
        <f t="shared" si="6"/>
        <v>5000.9719999999998</v>
      </c>
      <c r="S41" s="83">
        <f t="shared" si="7"/>
        <v>539.529</v>
      </c>
      <c r="T41" s="83">
        <f t="shared" si="8"/>
        <v>202873.73500000002</v>
      </c>
      <c r="U41" s="83">
        <f t="shared" si="9"/>
        <v>121887.89</v>
      </c>
      <c r="V41" s="83">
        <f t="shared" si="10"/>
        <v>54.09</v>
      </c>
      <c r="W41" s="83">
        <f t="shared" si="11"/>
        <v>4555.9049999999997</v>
      </c>
      <c r="X41" s="13">
        <v>200853831</v>
      </c>
      <c r="Y41" s="25">
        <v>33992713</v>
      </c>
      <c r="Z41" s="89">
        <f t="shared" si="12"/>
        <v>159736.4617000001</v>
      </c>
      <c r="AA41" s="86">
        <f t="shared" si="1"/>
        <v>0.1692410487306065</v>
      </c>
      <c r="AB41" s="66">
        <v>4601979.6568149999</v>
      </c>
      <c r="AC41" s="36">
        <v>899732.65320000006</v>
      </c>
      <c r="AD41" s="93">
        <f t="shared" si="13"/>
        <v>449866.32660000003</v>
      </c>
      <c r="AE41" s="93">
        <f t="shared" si="14"/>
        <v>164685.81000000003</v>
      </c>
      <c r="AF41" s="71">
        <f t="shared" si="2"/>
        <v>4152113.3302149996</v>
      </c>
      <c r="AG41" s="75">
        <v>49.923688688068019</v>
      </c>
    </row>
    <row r="42" spans="1:33" ht="13.5" thickBot="1">
      <c r="A42" s="18">
        <v>12</v>
      </c>
      <c r="B42" s="11" t="s">
        <v>21</v>
      </c>
      <c r="C42" s="12">
        <v>384423900.44</v>
      </c>
      <c r="D42" s="29">
        <v>7865638</v>
      </c>
      <c r="E42" s="27">
        <f t="shared" si="0"/>
        <v>2.0460845413090154E-2</v>
      </c>
      <c r="F42" s="39">
        <v>714662</v>
      </c>
      <c r="G42" s="39">
        <v>1060617</v>
      </c>
      <c r="H42" s="39">
        <v>210210</v>
      </c>
      <c r="I42" s="39">
        <v>0</v>
      </c>
      <c r="J42" s="39">
        <v>2600</v>
      </c>
      <c r="K42" s="39">
        <v>3784243</v>
      </c>
      <c r="L42" s="39">
        <v>2093306</v>
      </c>
      <c r="M42" s="39">
        <v>0</v>
      </c>
      <c r="N42" s="39">
        <v>0</v>
      </c>
      <c r="O42" s="83">
        <f t="shared" si="3"/>
        <v>1071.9929999999999</v>
      </c>
      <c r="P42" s="83">
        <f t="shared" si="4"/>
        <v>8484.9359999999997</v>
      </c>
      <c r="Q42" s="83">
        <f t="shared" si="5"/>
        <v>1681.68</v>
      </c>
      <c r="R42" s="83">
        <f t="shared" si="6"/>
        <v>0</v>
      </c>
      <c r="S42" s="83">
        <f t="shared" si="7"/>
        <v>7.8</v>
      </c>
      <c r="T42" s="83">
        <f t="shared" si="8"/>
        <v>18921.215</v>
      </c>
      <c r="U42" s="83">
        <f t="shared" si="9"/>
        <v>10466.530000000001</v>
      </c>
      <c r="V42" s="83">
        <f t="shared" si="10"/>
        <v>0</v>
      </c>
      <c r="W42" s="83">
        <f t="shared" si="11"/>
        <v>0</v>
      </c>
      <c r="X42" s="13">
        <v>461525714</v>
      </c>
      <c r="Y42" s="25">
        <v>7191838</v>
      </c>
      <c r="Z42" s="89">
        <f t="shared" si="12"/>
        <v>33960.204800000014</v>
      </c>
      <c r="AA42" s="86">
        <f t="shared" si="1"/>
        <v>1.558274605691851E-2</v>
      </c>
      <c r="AB42" s="66">
        <v>1491467.9649500004</v>
      </c>
      <c r="AC42" s="36">
        <v>74594.358800000016</v>
      </c>
      <c r="AD42" s="93">
        <f t="shared" si="13"/>
        <v>37297.179400000008</v>
      </c>
      <c r="AE42" s="93">
        <f t="shared" si="14"/>
        <v>14693.872500000001</v>
      </c>
      <c r="AF42" s="71">
        <f t="shared" si="2"/>
        <v>1454170.7855500004</v>
      </c>
      <c r="AG42" s="75">
        <v>399.65622795680423</v>
      </c>
    </row>
    <row r="43" spans="1:33" ht="13.5" thickBot="1">
      <c r="A43" s="18">
        <v>13</v>
      </c>
      <c r="B43" s="11" t="s">
        <v>22</v>
      </c>
      <c r="C43" s="12">
        <v>371640698</v>
      </c>
      <c r="D43" s="29">
        <v>21539820</v>
      </c>
      <c r="E43" s="27">
        <f t="shared" si="0"/>
        <v>5.7958722271046863E-2</v>
      </c>
      <c r="F43" s="39">
        <v>6358135</v>
      </c>
      <c r="G43" s="39">
        <v>339748</v>
      </c>
      <c r="H43" s="39">
        <v>442425</v>
      </c>
      <c r="I43" s="39">
        <v>0</v>
      </c>
      <c r="J43" s="39">
        <v>10040</v>
      </c>
      <c r="K43" s="39">
        <v>10937776</v>
      </c>
      <c r="L43" s="39">
        <v>3450520</v>
      </c>
      <c r="M43" s="39">
        <v>1176</v>
      </c>
      <c r="N43" s="39">
        <v>0</v>
      </c>
      <c r="O43" s="83">
        <f t="shared" si="3"/>
        <v>9537.2024999999994</v>
      </c>
      <c r="P43" s="83">
        <f t="shared" si="4"/>
        <v>2717.9839999999999</v>
      </c>
      <c r="Q43" s="83">
        <f t="shared" si="5"/>
        <v>3539.4</v>
      </c>
      <c r="R43" s="83">
        <f t="shared" si="6"/>
        <v>0</v>
      </c>
      <c r="S43" s="83">
        <f t="shared" si="7"/>
        <v>30.12</v>
      </c>
      <c r="T43" s="83">
        <f t="shared" si="8"/>
        <v>54688.880000000005</v>
      </c>
      <c r="U43" s="83">
        <f t="shared" si="9"/>
        <v>17252.599999999999</v>
      </c>
      <c r="V43" s="83">
        <f t="shared" si="10"/>
        <v>5.88</v>
      </c>
      <c r="W43" s="83">
        <f t="shared" si="11"/>
        <v>0</v>
      </c>
      <c r="X43" s="13">
        <v>253656039</v>
      </c>
      <c r="Y43" s="25">
        <v>7023135</v>
      </c>
      <c r="Z43" s="89">
        <f t="shared" si="12"/>
        <v>25790.366000000024</v>
      </c>
      <c r="AA43" s="86">
        <f t="shared" si="1"/>
        <v>2.7687631753959541E-2</v>
      </c>
      <c r="AB43" s="66">
        <v>904029.6317100001</v>
      </c>
      <c r="AC43" s="36">
        <v>113562.43250000004</v>
      </c>
      <c r="AD43" s="93">
        <f t="shared" si="13"/>
        <v>56781.216250000019</v>
      </c>
      <c r="AE43" s="93">
        <f t="shared" si="14"/>
        <v>35973.680000000008</v>
      </c>
      <c r="AF43" s="71">
        <f t="shared" si="2"/>
        <v>847248.41546000005</v>
      </c>
      <c r="AG43" s="75">
        <v>114.02982989552235</v>
      </c>
    </row>
    <row r="44" spans="1:33" ht="13.5" thickBot="1">
      <c r="A44" s="18">
        <v>14</v>
      </c>
      <c r="B44" s="11" t="s">
        <v>23</v>
      </c>
      <c r="C44" s="12">
        <v>107779823.69</v>
      </c>
      <c r="D44" s="29">
        <v>5716324</v>
      </c>
      <c r="E44" s="27">
        <f t="shared" si="0"/>
        <v>5.3037050946023866E-2</v>
      </c>
      <c r="F44" s="39">
        <v>1227501</v>
      </c>
      <c r="G44" s="39">
        <v>256129</v>
      </c>
      <c r="H44" s="39">
        <v>35058</v>
      </c>
      <c r="I44" s="39">
        <v>0</v>
      </c>
      <c r="J44" s="39">
        <v>645</v>
      </c>
      <c r="K44" s="39">
        <v>3666517</v>
      </c>
      <c r="L44" s="39">
        <v>513523</v>
      </c>
      <c r="M44" s="39">
        <v>0</v>
      </c>
      <c r="N44" s="39">
        <v>16951</v>
      </c>
      <c r="O44" s="83">
        <f t="shared" si="3"/>
        <v>1841.2515000000001</v>
      </c>
      <c r="P44" s="83">
        <f t="shared" si="4"/>
        <v>2049.0320000000002</v>
      </c>
      <c r="Q44" s="83">
        <f t="shared" si="5"/>
        <v>280.464</v>
      </c>
      <c r="R44" s="83">
        <f t="shared" si="6"/>
        <v>0</v>
      </c>
      <c r="S44" s="83">
        <f t="shared" si="7"/>
        <v>1.9350000000000001</v>
      </c>
      <c r="T44" s="83">
        <f t="shared" si="8"/>
        <v>18332.584999999999</v>
      </c>
      <c r="U44" s="83">
        <f t="shared" si="9"/>
        <v>2567.6150000000002</v>
      </c>
      <c r="V44" s="83">
        <f t="shared" si="10"/>
        <v>0</v>
      </c>
      <c r="W44" s="83">
        <f t="shared" si="11"/>
        <v>84.754999999999995</v>
      </c>
      <c r="X44" s="13">
        <v>70983291</v>
      </c>
      <c r="Y44" s="25">
        <v>2417517</v>
      </c>
      <c r="Z44" s="89">
        <f t="shared" si="12"/>
        <v>7718.3821000000025</v>
      </c>
      <c r="AA44" s="86">
        <f t="shared" si="1"/>
        <v>3.4057550247987234E-2</v>
      </c>
      <c r="AB44" s="66">
        <v>245383.93795000005</v>
      </c>
      <c r="AC44" s="36">
        <v>32876.019600000007</v>
      </c>
      <c r="AD44" s="93">
        <f t="shared" si="13"/>
        <v>16438.009800000003</v>
      </c>
      <c r="AE44" s="93">
        <f t="shared" si="14"/>
        <v>10492.477500000001</v>
      </c>
      <c r="AF44" s="71">
        <f t="shared" si="2"/>
        <v>228945.92815000005</v>
      </c>
      <c r="AG44" s="75">
        <v>143.48399844040111</v>
      </c>
    </row>
    <row r="45" spans="1:33" ht="13.5" thickBot="1">
      <c r="A45" s="18">
        <v>15</v>
      </c>
      <c r="B45" s="11" t="s">
        <v>24</v>
      </c>
      <c r="C45" s="12">
        <v>71605398</v>
      </c>
      <c r="D45" s="29">
        <v>5774621</v>
      </c>
      <c r="E45" s="27">
        <f t="shared" si="0"/>
        <v>8.0645051368892606E-2</v>
      </c>
      <c r="F45" s="39">
        <v>1286527</v>
      </c>
      <c r="G45" s="39">
        <v>34056</v>
      </c>
      <c r="H45" s="39">
        <v>106663</v>
      </c>
      <c r="I45" s="39">
        <v>0</v>
      </c>
      <c r="J45" s="39">
        <v>20274</v>
      </c>
      <c r="K45" s="39">
        <v>2386822</v>
      </c>
      <c r="L45" s="39">
        <v>1932571</v>
      </c>
      <c r="M45" s="39">
        <v>2799</v>
      </c>
      <c r="N45" s="39">
        <v>4909</v>
      </c>
      <c r="O45" s="83">
        <f t="shared" si="3"/>
        <v>1929.7905000000001</v>
      </c>
      <c r="P45" s="83">
        <f t="shared" si="4"/>
        <v>272.44799999999998</v>
      </c>
      <c r="Q45" s="83">
        <f t="shared" si="5"/>
        <v>853.30399999999997</v>
      </c>
      <c r="R45" s="83">
        <f t="shared" si="6"/>
        <v>0</v>
      </c>
      <c r="S45" s="83">
        <f t="shared" si="7"/>
        <v>60.822000000000003</v>
      </c>
      <c r="T45" s="83">
        <f t="shared" si="8"/>
        <v>11934.11</v>
      </c>
      <c r="U45" s="83">
        <f t="shared" si="9"/>
        <v>9662.8549999999996</v>
      </c>
      <c r="V45" s="83">
        <f t="shared" si="10"/>
        <v>13.995000000000001</v>
      </c>
      <c r="W45" s="83">
        <f t="shared" si="11"/>
        <v>24.545000000000002</v>
      </c>
      <c r="X45" s="13">
        <v>24911880</v>
      </c>
      <c r="Y45" s="25">
        <v>2706341</v>
      </c>
      <c r="Z45" s="89">
        <f t="shared" si="12"/>
        <v>12963.241100000003</v>
      </c>
      <c r="AA45" s="86">
        <f t="shared" si="1"/>
        <v>0.10863656215428141</v>
      </c>
      <c r="AB45" s="66">
        <v>121582.83339999999</v>
      </c>
      <c r="AC45" s="36">
        <v>37715.1106</v>
      </c>
      <c r="AD45" s="93">
        <f t="shared" si="13"/>
        <v>18857.5553</v>
      </c>
      <c r="AE45" s="93">
        <f t="shared" si="14"/>
        <v>10817.752499999999</v>
      </c>
      <c r="AF45" s="71">
        <f t="shared" si="2"/>
        <v>102725.2781</v>
      </c>
      <c r="AG45" s="75">
        <v>133.70948107677719</v>
      </c>
    </row>
    <row r="46" spans="1:33" ht="13.5" thickBot="1">
      <c r="A46" s="18">
        <v>16</v>
      </c>
      <c r="B46" s="11" t="s">
        <v>25</v>
      </c>
      <c r="C46" s="12">
        <v>61963244.920000002</v>
      </c>
      <c r="D46" s="29">
        <v>6226511</v>
      </c>
      <c r="E46" s="27">
        <f t="shared" si="0"/>
        <v>0.10048716796608979</v>
      </c>
      <c r="F46" s="39">
        <v>3225300</v>
      </c>
      <c r="G46" s="39">
        <v>712327</v>
      </c>
      <c r="H46" s="39">
        <v>49260</v>
      </c>
      <c r="I46" s="39">
        <v>0</v>
      </c>
      <c r="J46" s="39">
        <v>31063</v>
      </c>
      <c r="K46" s="39">
        <v>1542944</v>
      </c>
      <c r="L46" s="39">
        <v>664372</v>
      </c>
      <c r="M46" s="39">
        <v>0</v>
      </c>
      <c r="N46" s="39">
        <v>1245</v>
      </c>
      <c r="O46" s="83">
        <f t="shared" si="3"/>
        <v>4837.95</v>
      </c>
      <c r="P46" s="83">
        <f t="shared" si="4"/>
        <v>5698.616</v>
      </c>
      <c r="Q46" s="83">
        <f t="shared" si="5"/>
        <v>394.08</v>
      </c>
      <c r="R46" s="83">
        <f t="shared" si="6"/>
        <v>0</v>
      </c>
      <c r="S46" s="83">
        <f t="shared" si="7"/>
        <v>93.189000000000007</v>
      </c>
      <c r="T46" s="83">
        <f t="shared" si="8"/>
        <v>7714.72</v>
      </c>
      <c r="U46" s="83">
        <f t="shared" si="9"/>
        <v>3321.86</v>
      </c>
      <c r="V46" s="83">
        <f t="shared" si="10"/>
        <v>0</v>
      </c>
      <c r="W46" s="83">
        <f t="shared" si="11"/>
        <v>6.2250000000000005</v>
      </c>
      <c r="X46" s="13">
        <v>53088598</v>
      </c>
      <c r="Y46" s="25">
        <v>1039434</v>
      </c>
      <c r="Z46" s="89">
        <f t="shared" si="12"/>
        <v>2474.8630999999914</v>
      </c>
      <c r="AA46" s="86">
        <f t="shared" si="1"/>
        <v>1.9579232437066808E-2</v>
      </c>
      <c r="AB46" s="66">
        <v>132981.95737000002</v>
      </c>
      <c r="AC46" s="36">
        <v>24541.503099999991</v>
      </c>
      <c r="AD46" s="93">
        <f t="shared" si="13"/>
        <v>12270.751549999995</v>
      </c>
      <c r="AE46" s="93">
        <f t="shared" si="14"/>
        <v>5521.4025000000001</v>
      </c>
      <c r="AF46" s="71">
        <f t="shared" si="2"/>
        <v>120711.20582000002</v>
      </c>
      <c r="AG46" s="75">
        <v>37.176011445614812</v>
      </c>
    </row>
    <row r="47" spans="1:33" ht="13.5" thickBot="1">
      <c r="A47" s="18">
        <v>17</v>
      </c>
      <c r="B47" s="11" t="s">
        <v>26</v>
      </c>
      <c r="C47" s="12">
        <v>326006164.36000001</v>
      </c>
      <c r="D47" s="29">
        <v>22510616</v>
      </c>
      <c r="E47" s="27">
        <f t="shared" si="0"/>
        <v>6.9049663659556199E-2</v>
      </c>
      <c r="F47" s="39">
        <v>4057566</v>
      </c>
      <c r="G47" s="39">
        <v>717661</v>
      </c>
      <c r="H47" s="39">
        <v>479015</v>
      </c>
      <c r="I47" s="39">
        <v>0</v>
      </c>
      <c r="J47" s="39">
        <v>28766</v>
      </c>
      <c r="K47" s="39">
        <v>15331787</v>
      </c>
      <c r="L47" s="39">
        <v>1840607</v>
      </c>
      <c r="M47" s="39">
        <v>47168</v>
      </c>
      <c r="N47" s="39">
        <v>8046</v>
      </c>
      <c r="O47" s="83">
        <f t="shared" si="3"/>
        <v>6086.3490000000002</v>
      </c>
      <c r="P47" s="83">
        <f t="shared" si="4"/>
        <v>5741.2880000000005</v>
      </c>
      <c r="Q47" s="83">
        <f t="shared" si="5"/>
        <v>3832.12</v>
      </c>
      <c r="R47" s="83">
        <f t="shared" si="6"/>
        <v>0</v>
      </c>
      <c r="S47" s="83">
        <f t="shared" si="7"/>
        <v>86.298000000000002</v>
      </c>
      <c r="T47" s="83">
        <f t="shared" si="8"/>
        <v>76658.934999999998</v>
      </c>
      <c r="U47" s="83">
        <f t="shared" si="9"/>
        <v>9203.0349999999999</v>
      </c>
      <c r="V47" s="83">
        <f t="shared" si="10"/>
        <v>235.84</v>
      </c>
      <c r="W47" s="83">
        <f t="shared" si="11"/>
        <v>40.230000000000004</v>
      </c>
      <c r="X47" s="13">
        <v>187521352</v>
      </c>
      <c r="Y47" s="25">
        <v>5776080</v>
      </c>
      <c r="Z47" s="89">
        <f t="shared" si="12"/>
        <v>10442.056100000002</v>
      </c>
      <c r="AA47" s="86">
        <f t="shared" si="1"/>
        <v>3.0802252321644949E-2</v>
      </c>
      <c r="AB47" s="66">
        <v>636556.93031000008</v>
      </c>
      <c r="AC47" s="36">
        <v>112326.1511</v>
      </c>
      <c r="AD47" s="93">
        <f t="shared" si="13"/>
        <v>56163.075550000001</v>
      </c>
      <c r="AE47" s="93">
        <f t="shared" si="14"/>
        <v>43069.02</v>
      </c>
      <c r="AF47" s="71">
        <f t="shared" si="2"/>
        <v>580393.85476000013</v>
      </c>
      <c r="AG47" s="75">
        <v>147.50738984396438</v>
      </c>
    </row>
    <row r="48" spans="1:33" ht="13.5" thickBot="1">
      <c r="A48" s="19">
        <v>18</v>
      </c>
      <c r="B48" s="11" t="s">
        <v>27</v>
      </c>
      <c r="C48" s="12">
        <v>49133205</v>
      </c>
      <c r="D48" s="29">
        <v>2723402</v>
      </c>
      <c r="E48" s="27">
        <f t="shared" si="0"/>
        <v>5.5428950747259412E-2</v>
      </c>
      <c r="F48" s="39">
        <v>163927</v>
      </c>
      <c r="G48" s="39">
        <v>181342</v>
      </c>
      <c r="H48" s="39">
        <v>6233</v>
      </c>
      <c r="I48" s="39">
        <v>0</v>
      </c>
      <c r="J48" s="39">
        <v>384</v>
      </c>
      <c r="K48" s="39">
        <v>1678808</v>
      </c>
      <c r="L48" s="39">
        <v>690114</v>
      </c>
      <c r="M48" s="39">
        <v>0</v>
      </c>
      <c r="N48" s="39">
        <v>2594</v>
      </c>
      <c r="O48" s="83">
        <f t="shared" si="3"/>
        <v>245.8905</v>
      </c>
      <c r="P48" s="83">
        <f t="shared" si="4"/>
        <v>1450.7360000000001</v>
      </c>
      <c r="Q48" s="83">
        <f t="shared" si="5"/>
        <v>49.864000000000004</v>
      </c>
      <c r="R48" s="83">
        <f t="shared" si="6"/>
        <v>0</v>
      </c>
      <c r="S48" s="83">
        <f t="shared" si="7"/>
        <v>1.1520000000000001</v>
      </c>
      <c r="T48" s="83">
        <f t="shared" si="8"/>
        <v>8394.0400000000009</v>
      </c>
      <c r="U48" s="83">
        <f t="shared" si="9"/>
        <v>3450.57</v>
      </c>
      <c r="V48" s="83">
        <f t="shared" si="10"/>
        <v>0</v>
      </c>
      <c r="W48" s="83">
        <f t="shared" si="11"/>
        <v>12.97</v>
      </c>
      <c r="X48" s="13">
        <v>25671727</v>
      </c>
      <c r="Y48" s="25">
        <v>300968</v>
      </c>
      <c r="Z48" s="89">
        <f t="shared" si="12"/>
        <v>578.39480000000185</v>
      </c>
      <c r="AA48" s="86">
        <f t="shared" si="1"/>
        <v>1.1723714575182263E-2</v>
      </c>
      <c r="AB48" s="66">
        <v>69326.053049999988</v>
      </c>
      <c r="AC48" s="36">
        <v>14183.617300000002</v>
      </c>
      <c r="AD48" s="93">
        <f t="shared" si="13"/>
        <v>7091.8086500000009</v>
      </c>
      <c r="AE48" s="93">
        <f t="shared" si="14"/>
        <v>5928.79</v>
      </c>
      <c r="AF48" s="71">
        <f t="shared" si="2"/>
        <v>62234.244399999989</v>
      </c>
      <c r="AG48" s="75">
        <v>119.01725779819441</v>
      </c>
    </row>
    <row r="49" spans="1:33" ht="13.5" thickBot="1">
      <c r="A49" s="18">
        <v>19</v>
      </c>
      <c r="B49" s="11" t="s">
        <v>28</v>
      </c>
      <c r="C49" s="12">
        <v>149529899.33000001</v>
      </c>
      <c r="D49" s="29">
        <v>5876243</v>
      </c>
      <c r="E49" s="27">
        <f t="shared" si="0"/>
        <v>3.9298113797506293E-2</v>
      </c>
      <c r="F49" s="39">
        <v>1745819</v>
      </c>
      <c r="G49" s="39">
        <v>289328</v>
      </c>
      <c r="H49" s="39">
        <v>52772</v>
      </c>
      <c r="I49" s="39">
        <v>0</v>
      </c>
      <c r="J49" s="39">
        <v>1500</v>
      </c>
      <c r="K49" s="39">
        <v>3627235</v>
      </c>
      <c r="L49" s="39">
        <v>157351</v>
      </c>
      <c r="M49" s="39">
        <v>86</v>
      </c>
      <c r="N49" s="39">
        <v>2152</v>
      </c>
      <c r="O49" s="83">
        <f t="shared" si="3"/>
        <v>2618.7285000000002</v>
      </c>
      <c r="P49" s="83">
        <f t="shared" si="4"/>
        <v>2314.6240000000003</v>
      </c>
      <c r="Q49" s="83">
        <f t="shared" si="5"/>
        <v>422.17599999999999</v>
      </c>
      <c r="R49" s="83">
        <f t="shared" si="6"/>
        <v>0</v>
      </c>
      <c r="S49" s="83">
        <f t="shared" si="7"/>
        <v>4.5</v>
      </c>
      <c r="T49" s="83">
        <f t="shared" si="8"/>
        <v>18136.174999999999</v>
      </c>
      <c r="U49" s="83">
        <f t="shared" si="9"/>
        <v>786.755</v>
      </c>
      <c r="V49" s="83">
        <f t="shared" si="10"/>
        <v>0.43</v>
      </c>
      <c r="W49" s="83">
        <f t="shared" si="11"/>
        <v>10.76</v>
      </c>
      <c r="X49" s="13">
        <v>175387806</v>
      </c>
      <c r="Y49" s="25">
        <v>10999496</v>
      </c>
      <c r="Z49" s="89">
        <f t="shared" si="12"/>
        <v>53536.871700000003</v>
      </c>
      <c r="AA49" s="86">
        <f t="shared" si="1"/>
        <v>6.2715283638361957E-2</v>
      </c>
      <c r="AB49" s="66">
        <v>504476.60610000003</v>
      </c>
      <c r="AC49" s="36">
        <v>77831.020199999999</v>
      </c>
      <c r="AD49" s="93">
        <f t="shared" si="13"/>
        <v>38915.5101</v>
      </c>
      <c r="AE49" s="93">
        <f t="shared" si="14"/>
        <v>9467.06</v>
      </c>
      <c r="AF49" s="71">
        <f t="shared" si="2"/>
        <v>465561.09600000002</v>
      </c>
      <c r="AG49" s="75">
        <v>236.07151211446964</v>
      </c>
    </row>
    <row r="50" spans="1:33" ht="13.5" thickBot="1">
      <c r="A50" s="18">
        <v>20</v>
      </c>
      <c r="B50" s="11" t="s">
        <v>29</v>
      </c>
      <c r="C50" s="12">
        <v>92539348</v>
      </c>
      <c r="D50" s="29">
        <v>4380851</v>
      </c>
      <c r="E50" s="27">
        <f t="shared" si="0"/>
        <v>4.7340413507127803E-2</v>
      </c>
      <c r="F50" s="39">
        <v>566271</v>
      </c>
      <c r="G50" s="39">
        <v>1063703</v>
      </c>
      <c r="H50" s="39">
        <v>113161</v>
      </c>
      <c r="I50" s="39">
        <v>0</v>
      </c>
      <c r="J50" s="39">
        <v>34627</v>
      </c>
      <c r="K50" s="39">
        <v>2335888</v>
      </c>
      <c r="L50" s="39">
        <v>267201</v>
      </c>
      <c r="M50" s="39">
        <v>0</v>
      </c>
      <c r="N50" s="39">
        <v>0</v>
      </c>
      <c r="O50" s="83">
        <f t="shared" si="3"/>
        <v>849.40650000000005</v>
      </c>
      <c r="P50" s="83">
        <f t="shared" si="4"/>
        <v>8509.6239999999998</v>
      </c>
      <c r="Q50" s="83">
        <f t="shared" si="5"/>
        <v>905.28800000000001</v>
      </c>
      <c r="R50" s="83">
        <f t="shared" si="6"/>
        <v>0</v>
      </c>
      <c r="S50" s="83">
        <f t="shared" si="7"/>
        <v>103.881</v>
      </c>
      <c r="T50" s="83">
        <f t="shared" si="8"/>
        <v>11679.44</v>
      </c>
      <c r="U50" s="83">
        <f t="shared" si="9"/>
        <v>1336.0050000000001</v>
      </c>
      <c r="V50" s="83">
        <f t="shared" si="10"/>
        <v>0</v>
      </c>
      <c r="W50" s="83">
        <f t="shared" si="11"/>
        <v>0</v>
      </c>
      <c r="X50" s="13">
        <v>74538748</v>
      </c>
      <c r="Y50" s="25">
        <v>2344445</v>
      </c>
      <c r="Z50" s="89">
        <f t="shared" si="12"/>
        <v>10652.095600000001</v>
      </c>
      <c r="AA50" s="86">
        <f t="shared" si="1"/>
        <v>3.1452701620370657E-2</v>
      </c>
      <c r="AB50" s="66">
        <v>216811.62289000003</v>
      </c>
      <c r="AC50" s="36">
        <v>34035.740100000003</v>
      </c>
      <c r="AD50" s="93">
        <f t="shared" si="13"/>
        <v>17017.870050000001</v>
      </c>
      <c r="AE50" s="93">
        <f t="shared" si="14"/>
        <v>6507.7224999999999</v>
      </c>
      <c r="AF50" s="71">
        <f t="shared" si="2"/>
        <v>199793.75284000003</v>
      </c>
      <c r="AG50" s="75">
        <v>144.89312392008452</v>
      </c>
    </row>
    <row r="51" spans="1:33" ht="13.5" thickBot="1">
      <c r="A51" s="18">
        <v>21</v>
      </c>
      <c r="B51" s="11" t="s">
        <v>30</v>
      </c>
      <c r="C51" s="12">
        <v>388147385.74000001</v>
      </c>
      <c r="D51" s="29">
        <v>3593100</v>
      </c>
      <c r="E51" s="27">
        <f t="shared" si="0"/>
        <v>9.2570506256271241E-3</v>
      </c>
      <c r="F51" s="39">
        <v>538624</v>
      </c>
      <c r="G51" s="39">
        <v>101110</v>
      </c>
      <c r="H51" s="39">
        <v>20692</v>
      </c>
      <c r="I51" s="39">
        <v>0</v>
      </c>
      <c r="J51" s="39">
        <v>833</v>
      </c>
      <c r="K51" s="39">
        <v>1241268</v>
      </c>
      <c r="L51" s="39">
        <v>1675735</v>
      </c>
      <c r="M51" s="39">
        <v>0</v>
      </c>
      <c r="N51" s="39">
        <v>14838</v>
      </c>
      <c r="O51" s="83">
        <f t="shared" si="3"/>
        <v>807.93600000000004</v>
      </c>
      <c r="P51" s="83">
        <f t="shared" si="4"/>
        <v>808.88</v>
      </c>
      <c r="Q51" s="83">
        <f t="shared" si="5"/>
        <v>165.536</v>
      </c>
      <c r="R51" s="83">
        <f t="shared" si="6"/>
        <v>0</v>
      </c>
      <c r="S51" s="83">
        <f t="shared" si="7"/>
        <v>2.4990000000000001</v>
      </c>
      <c r="T51" s="83">
        <f t="shared" si="8"/>
        <v>6206.34</v>
      </c>
      <c r="U51" s="83">
        <f t="shared" si="9"/>
        <v>8378.6749999999993</v>
      </c>
      <c r="V51" s="83">
        <f t="shared" si="10"/>
        <v>0</v>
      </c>
      <c r="W51" s="83">
        <f t="shared" si="11"/>
        <v>74.19</v>
      </c>
      <c r="X51" s="13">
        <v>188874521</v>
      </c>
      <c r="Y51" s="25">
        <v>1115498</v>
      </c>
      <c r="Z51" s="89">
        <f t="shared" si="12"/>
        <v>4822.233400000001</v>
      </c>
      <c r="AA51" s="86">
        <f t="shared" si="1"/>
        <v>5.9060268907313342E-3</v>
      </c>
      <c r="AB51" s="66">
        <v>731915.79527999996</v>
      </c>
      <c r="AC51" s="36">
        <v>21266.289400000001</v>
      </c>
      <c r="AD51" s="93">
        <f t="shared" si="13"/>
        <v>10633.144700000001</v>
      </c>
      <c r="AE51" s="93">
        <f t="shared" si="14"/>
        <v>7329.6025</v>
      </c>
      <c r="AF51" s="71">
        <f t="shared" si="2"/>
        <v>721282.65058000002</v>
      </c>
      <c r="AG51" s="75">
        <v>403.59861430640461</v>
      </c>
    </row>
    <row r="52" spans="1:33" ht="13.5" thickBot="1">
      <c r="A52" s="18">
        <v>22</v>
      </c>
      <c r="B52" s="11" t="s">
        <v>31</v>
      </c>
      <c r="C52" s="12">
        <v>263703070.34</v>
      </c>
      <c r="D52" s="29">
        <v>4710957</v>
      </c>
      <c r="E52" s="27">
        <f t="shared" si="0"/>
        <v>1.7864627036484736E-2</v>
      </c>
      <c r="F52" s="39">
        <v>100589</v>
      </c>
      <c r="G52" s="39">
        <v>4089095</v>
      </c>
      <c r="H52" s="39">
        <v>0</v>
      </c>
      <c r="I52" s="39">
        <v>0</v>
      </c>
      <c r="J52" s="39">
        <v>1730</v>
      </c>
      <c r="K52" s="39">
        <v>496367</v>
      </c>
      <c r="L52" s="39">
        <v>21241</v>
      </c>
      <c r="M52" s="39">
        <v>1935</v>
      </c>
      <c r="N52" s="39">
        <v>0</v>
      </c>
      <c r="O52" s="83">
        <f t="shared" si="3"/>
        <v>150.8835</v>
      </c>
      <c r="P52" s="83">
        <f t="shared" si="4"/>
        <v>32712.760000000002</v>
      </c>
      <c r="Q52" s="83">
        <f t="shared" si="5"/>
        <v>0</v>
      </c>
      <c r="R52" s="83">
        <f t="shared" si="6"/>
        <v>0</v>
      </c>
      <c r="S52" s="83">
        <f t="shared" si="7"/>
        <v>5.19</v>
      </c>
      <c r="T52" s="83">
        <f t="shared" si="8"/>
        <v>2481.835</v>
      </c>
      <c r="U52" s="83">
        <f t="shared" si="9"/>
        <v>106.205</v>
      </c>
      <c r="V52" s="83">
        <f t="shared" si="10"/>
        <v>9.6750000000000007</v>
      </c>
      <c r="W52" s="83">
        <f t="shared" si="11"/>
        <v>0</v>
      </c>
      <c r="X52" s="13">
        <v>44571673</v>
      </c>
      <c r="Y52" s="25">
        <v>1555031</v>
      </c>
      <c r="Z52" s="89">
        <f t="shared" si="12"/>
        <v>7088.1838999999891</v>
      </c>
      <c r="AA52" s="86">
        <f t="shared" si="1"/>
        <v>3.4888324698962948E-2</v>
      </c>
      <c r="AB52" s="66">
        <v>358263.50669000007</v>
      </c>
      <c r="AC52" s="36">
        <v>42554.732400000001</v>
      </c>
      <c r="AD52" s="93">
        <f t="shared" si="13"/>
        <v>21277.3662</v>
      </c>
      <c r="AE52" s="93">
        <f t="shared" si="14"/>
        <v>1298.8575000000001</v>
      </c>
      <c r="AF52" s="71">
        <f t="shared" si="2"/>
        <v>336986.14049000008</v>
      </c>
      <c r="AG52" s="75">
        <v>86.347887352322672</v>
      </c>
    </row>
    <row r="53" spans="1:33" ht="13.5" thickBot="1">
      <c r="A53" s="18">
        <v>23</v>
      </c>
      <c r="B53" s="11" t="s">
        <v>32</v>
      </c>
      <c r="C53" s="12">
        <v>1968268188.1600001</v>
      </c>
      <c r="D53" s="29">
        <v>80122594</v>
      </c>
      <c r="E53" s="27">
        <f t="shared" si="0"/>
        <v>4.0707152857508283E-2</v>
      </c>
      <c r="F53" s="39">
        <v>12201413</v>
      </c>
      <c r="G53" s="39">
        <v>27803113</v>
      </c>
      <c r="H53" s="39">
        <v>2214789</v>
      </c>
      <c r="I53" s="39">
        <v>0</v>
      </c>
      <c r="J53" s="39">
        <v>33364</v>
      </c>
      <c r="K53" s="39">
        <v>28336777</v>
      </c>
      <c r="L53" s="39">
        <v>9532950</v>
      </c>
      <c r="M53" s="39">
        <v>188</v>
      </c>
      <c r="N53" s="39">
        <v>0</v>
      </c>
      <c r="O53" s="83">
        <f t="shared" si="3"/>
        <v>18302.119500000001</v>
      </c>
      <c r="P53" s="83">
        <f t="shared" si="4"/>
        <v>222424.90400000001</v>
      </c>
      <c r="Q53" s="83">
        <f t="shared" si="5"/>
        <v>17718.312000000002</v>
      </c>
      <c r="R53" s="83">
        <f t="shared" si="6"/>
        <v>0</v>
      </c>
      <c r="S53" s="83">
        <f t="shared" si="7"/>
        <v>100.092</v>
      </c>
      <c r="T53" s="83">
        <f t="shared" si="8"/>
        <v>141683.88500000001</v>
      </c>
      <c r="U53" s="83">
        <f t="shared" si="9"/>
        <v>47664.75</v>
      </c>
      <c r="V53" s="83">
        <f t="shared" si="10"/>
        <v>0.94000000000000006</v>
      </c>
      <c r="W53" s="83">
        <f t="shared" si="11"/>
        <v>0</v>
      </c>
      <c r="X53" s="13">
        <v>191383657</v>
      </c>
      <c r="Y53" s="25">
        <v>15333785</v>
      </c>
      <c r="Z53" s="89">
        <f t="shared" si="12"/>
        <v>72916.41730000003</v>
      </c>
      <c r="AA53" s="86">
        <f t="shared" si="1"/>
        <v>8.0120660459529203E-2</v>
      </c>
      <c r="AB53" s="66">
        <v>2828416.6590450006</v>
      </c>
      <c r="AC53" s="36">
        <v>520811.41980000003</v>
      </c>
      <c r="AD53" s="93">
        <f t="shared" si="13"/>
        <v>260405.70990000002</v>
      </c>
      <c r="AE53" s="93">
        <f t="shared" si="14"/>
        <v>94674.787500000006</v>
      </c>
      <c r="AF53" s="71">
        <f t="shared" si="2"/>
        <v>2568010.9491450004</v>
      </c>
      <c r="AG53" s="75">
        <v>105.95265587344211</v>
      </c>
    </row>
    <row r="54" spans="1:33" ht="13.5" thickBot="1">
      <c r="A54" s="18">
        <v>24</v>
      </c>
      <c r="B54" s="11" t="s">
        <v>33</v>
      </c>
      <c r="C54" s="12">
        <v>50475982</v>
      </c>
      <c r="D54" s="29">
        <v>1226151</v>
      </c>
      <c r="E54" s="27">
        <f t="shared" si="0"/>
        <v>2.4291771084314913E-2</v>
      </c>
      <c r="F54" s="39">
        <v>463910</v>
      </c>
      <c r="G54" s="39">
        <v>53751</v>
      </c>
      <c r="H54" s="39">
        <v>0</v>
      </c>
      <c r="I54" s="39">
        <v>0</v>
      </c>
      <c r="J54" s="39">
        <v>1482</v>
      </c>
      <c r="K54" s="39">
        <v>648453</v>
      </c>
      <c r="L54" s="39">
        <v>51914</v>
      </c>
      <c r="M54" s="39">
        <v>648</v>
      </c>
      <c r="N54" s="39">
        <v>5993</v>
      </c>
      <c r="O54" s="83">
        <f t="shared" si="3"/>
        <v>695.86500000000001</v>
      </c>
      <c r="P54" s="83">
        <f t="shared" si="4"/>
        <v>430.00799999999998</v>
      </c>
      <c r="Q54" s="83">
        <f t="shared" si="5"/>
        <v>0</v>
      </c>
      <c r="R54" s="83">
        <f t="shared" si="6"/>
        <v>0</v>
      </c>
      <c r="S54" s="83">
        <f t="shared" si="7"/>
        <v>4.4459999999999997</v>
      </c>
      <c r="T54" s="83">
        <f t="shared" si="8"/>
        <v>3242.2649999999999</v>
      </c>
      <c r="U54" s="83">
        <f t="shared" si="9"/>
        <v>259.57</v>
      </c>
      <c r="V54" s="83">
        <f t="shared" si="10"/>
        <v>3.24</v>
      </c>
      <c r="W54" s="83">
        <f t="shared" si="11"/>
        <v>29.965</v>
      </c>
      <c r="X54" s="13">
        <v>19815814</v>
      </c>
      <c r="Y54" s="25">
        <v>76506</v>
      </c>
      <c r="Z54" s="89">
        <f t="shared" si="12"/>
        <v>284.2403000000013</v>
      </c>
      <c r="AA54" s="86">
        <f t="shared" si="1"/>
        <v>3.8608557791267118E-3</v>
      </c>
      <c r="AB54" s="66">
        <v>83014.853350000005</v>
      </c>
      <c r="AC54" s="36">
        <v>4949.5993000000008</v>
      </c>
      <c r="AD54" s="93">
        <f t="shared" si="13"/>
        <v>2474.7996500000004</v>
      </c>
      <c r="AE54" s="93">
        <f t="shared" si="14"/>
        <v>1767.52</v>
      </c>
      <c r="AF54" s="71">
        <f t="shared" si="2"/>
        <v>80540.053700000004</v>
      </c>
      <c r="AG54" s="75">
        <v>132.7413382985701</v>
      </c>
    </row>
    <row r="55" spans="1:33" ht="13.5" thickBot="1">
      <c r="A55" s="18">
        <v>25</v>
      </c>
      <c r="B55" s="11" t="s">
        <v>34</v>
      </c>
      <c r="C55" s="12">
        <v>250249521.65000001</v>
      </c>
      <c r="D55" s="29">
        <v>17489171</v>
      </c>
      <c r="E55" s="27">
        <f t="shared" si="0"/>
        <v>6.9886930790862514E-2</v>
      </c>
      <c r="F55" s="39">
        <v>6385069</v>
      </c>
      <c r="G55" s="39">
        <v>1879139</v>
      </c>
      <c r="H55" s="39">
        <v>312120</v>
      </c>
      <c r="I55" s="39">
        <v>0</v>
      </c>
      <c r="J55" s="39">
        <v>4412</v>
      </c>
      <c r="K55" s="39">
        <v>5315098</v>
      </c>
      <c r="L55" s="39">
        <v>3592627</v>
      </c>
      <c r="M55" s="39">
        <v>0</v>
      </c>
      <c r="N55" s="39">
        <v>706</v>
      </c>
      <c r="O55" s="83">
        <f t="shared" si="3"/>
        <v>9577.6035000000011</v>
      </c>
      <c r="P55" s="83">
        <f t="shared" si="4"/>
        <v>15033.112000000001</v>
      </c>
      <c r="Q55" s="83">
        <f t="shared" si="5"/>
        <v>2496.96</v>
      </c>
      <c r="R55" s="83">
        <f t="shared" si="6"/>
        <v>0</v>
      </c>
      <c r="S55" s="83">
        <f t="shared" si="7"/>
        <v>13.236000000000001</v>
      </c>
      <c r="T55" s="83">
        <f t="shared" si="8"/>
        <v>26575.49</v>
      </c>
      <c r="U55" s="83">
        <f t="shared" si="9"/>
        <v>17963.135000000002</v>
      </c>
      <c r="V55" s="83">
        <f t="shared" si="10"/>
        <v>0</v>
      </c>
      <c r="W55" s="83">
        <f t="shared" si="11"/>
        <v>3.5300000000000002</v>
      </c>
      <c r="X55" s="13">
        <v>109368489</v>
      </c>
      <c r="Y55" s="25">
        <v>1666446</v>
      </c>
      <c r="Z55" s="89">
        <f t="shared" si="12"/>
        <v>6873.8182999999699</v>
      </c>
      <c r="AA55" s="86">
        <f t="shared" si="1"/>
        <v>1.5236984758928141E-2</v>
      </c>
      <c r="AB55" s="66">
        <v>641785.64864000003</v>
      </c>
      <c r="AC55" s="36">
        <v>78536.884799999985</v>
      </c>
      <c r="AD55" s="93">
        <f t="shared" si="13"/>
        <v>39268.442399999993</v>
      </c>
      <c r="AE55" s="93">
        <f t="shared" si="14"/>
        <v>22271.077499999999</v>
      </c>
      <c r="AF55" s="71">
        <f t="shared" si="2"/>
        <v>602517.20624000009</v>
      </c>
      <c r="AG55" s="75">
        <v>74.192527676639671</v>
      </c>
    </row>
    <row r="56" spans="1:33" ht="13.5" thickBot="1">
      <c r="A56" s="18">
        <v>26</v>
      </c>
      <c r="B56" s="11" t="s">
        <v>35</v>
      </c>
      <c r="C56" s="12">
        <v>169322975</v>
      </c>
      <c r="D56" s="29">
        <v>5542668</v>
      </c>
      <c r="E56" s="27">
        <f t="shared" si="0"/>
        <v>3.2734293736570601E-2</v>
      </c>
      <c r="F56" s="39">
        <v>467938</v>
      </c>
      <c r="G56" s="39">
        <v>75084</v>
      </c>
      <c r="H56" s="39">
        <v>0</v>
      </c>
      <c r="I56" s="39">
        <v>0</v>
      </c>
      <c r="J56" s="39">
        <v>26317</v>
      </c>
      <c r="K56" s="39">
        <v>4142799</v>
      </c>
      <c r="L56" s="39">
        <v>811692</v>
      </c>
      <c r="M56" s="39">
        <v>1106</v>
      </c>
      <c r="N56" s="39">
        <v>17732</v>
      </c>
      <c r="O56" s="83">
        <f t="shared" si="3"/>
        <v>701.90700000000004</v>
      </c>
      <c r="P56" s="83">
        <f t="shared" si="4"/>
        <v>600.67200000000003</v>
      </c>
      <c r="Q56" s="83">
        <f t="shared" si="5"/>
        <v>0</v>
      </c>
      <c r="R56" s="83">
        <f t="shared" si="6"/>
        <v>0</v>
      </c>
      <c r="S56" s="83">
        <f t="shared" si="7"/>
        <v>78.951000000000008</v>
      </c>
      <c r="T56" s="83">
        <f t="shared" si="8"/>
        <v>20713.994999999999</v>
      </c>
      <c r="U56" s="83">
        <f t="shared" si="9"/>
        <v>4058.46</v>
      </c>
      <c r="V56" s="83">
        <f t="shared" si="10"/>
        <v>5.53</v>
      </c>
      <c r="W56" s="83">
        <f t="shared" si="11"/>
        <v>88.66</v>
      </c>
      <c r="X56" s="13">
        <v>53467979</v>
      </c>
      <c r="Y56" s="25">
        <v>1135536</v>
      </c>
      <c r="Z56" s="89">
        <f t="shared" si="12"/>
        <v>5272.6963999999934</v>
      </c>
      <c r="AA56" s="86">
        <f t="shared" si="1"/>
        <v>2.1237683212226893E-2</v>
      </c>
      <c r="AB56" s="66">
        <v>253808.66613999999</v>
      </c>
      <c r="AC56" s="36">
        <v>31520.871399999989</v>
      </c>
      <c r="AD56" s="93">
        <f t="shared" si="13"/>
        <v>15760.435699999995</v>
      </c>
      <c r="AE56" s="93">
        <f t="shared" si="14"/>
        <v>12433.322499999998</v>
      </c>
      <c r="AF56" s="71">
        <f t="shared" si="2"/>
        <v>238048.23043999998</v>
      </c>
      <c r="AG56" s="75">
        <v>142.12260088246273</v>
      </c>
    </row>
    <row r="57" spans="1:33" ht="13.5" thickBot="1">
      <c r="A57" s="18">
        <v>27</v>
      </c>
      <c r="B57" s="11" t="s">
        <v>36</v>
      </c>
      <c r="C57" s="12">
        <v>186545010.71000001</v>
      </c>
      <c r="D57" s="29">
        <v>7100223</v>
      </c>
      <c r="E57" s="27">
        <f t="shared" si="0"/>
        <v>3.806171482676584E-2</v>
      </c>
      <c r="F57" s="39">
        <v>1922163</v>
      </c>
      <c r="G57" s="39">
        <v>654130</v>
      </c>
      <c r="H57" s="39">
        <v>409108</v>
      </c>
      <c r="I57" s="39">
        <v>0</v>
      </c>
      <c r="J57" s="39">
        <v>3008</v>
      </c>
      <c r="K57" s="39">
        <v>3452175</v>
      </c>
      <c r="L57" s="39">
        <v>569908</v>
      </c>
      <c r="M57" s="39">
        <v>230</v>
      </c>
      <c r="N57" s="39">
        <v>89501</v>
      </c>
      <c r="O57" s="83">
        <f t="shared" si="3"/>
        <v>2883.2445000000002</v>
      </c>
      <c r="P57" s="83">
        <f t="shared" si="4"/>
        <v>5233.04</v>
      </c>
      <c r="Q57" s="83">
        <f t="shared" si="5"/>
        <v>3272.864</v>
      </c>
      <c r="R57" s="83">
        <f t="shared" si="6"/>
        <v>0</v>
      </c>
      <c r="S57" s="83">
        <f t="shared" si="7"/>
        <v>9.0240000000000009</v>
      </c>
      <c r="T57" s="83">
        <f t="shared" si="8"/>
        <v>17260.875</v>
      </c>
      <c r="U57" s="83">
        <f t="shared" si="9"/>
        <v>2849.54</v>
      </c>
      <c r="V57" s="83">
        <f t="shared" si="10"/>
        <v>1.1500000000000001</v>
      </c>
      <c r="W57" s="83">
        <f t="shared" si="11"/>
        <v>447.505</v>
      </c>
      <c r="X57" s="13">
        <v>162269878</v>
      </c>
      <c r="Y57" s="25">
        <v>5209683</v>
      </c>
      <c r="Z57" s="89">
        <f t="shared" si="12"/>
        <v>24127.220300000004</v>
      </c>
      <c r="AA57" s="86">
        <f t="shared" si="1"/>
        <v>3.2105052793593644E-2</v>
      </c>
      <c r="AB57" s="66">
        <v>442261.89640999999</v>
      </c>
      <c r="AC57" s="36">
        <v>56084.462800000008</v>
      </c>
      <c r="AD57" s="93">
        <f t="shared" si="13"/>
        <v>28042.231400000004</v>
      </c>
      <c r="AE57" s="93">
        <f t="shared" si="14"/>
        <v>10279.535000000002</v>
      </c>
      <c r="AF57" s="71">
        <f t="shared" si="2"/>
        <v>414219.66501</v>
      </c>
      <c r="AG57" s="75">
        <v>160.12419162901571</v>
      </c>
    </row>
    <row r="58" spans="1:33" ht="13.5" thickBot="1">
      <c r="A58" s="18">
        <v>28</v>
      </c>
      <c r="B58" s="11" t="s">
        <v>37</v>
      </c>
      <c r="C58" s="12">
        <v>200428160</v>
      </c>
      <c r="D58" s="29">
        <v>5535736</v>
      </c>
      <c r="E58" s="27">
        <f t="shared" si="0"/>
        <v>2.7619552062943649E-2</v>
      </c>
      <c r="F58" s="39">
        <v>305040</v>
      </c>
      <c r="G58" s="39">
        <v>172919</v>
      </c>
      <c r="H58" s="39">
        <v>112087</v>
      </c>
      <c r="I58" s="39">
        <v>0</v>
      </c>
      <c r="J58" s="39">
        <v>14467</v>
      </c>
      <c r="K58" s="39">
        <v>2254504</v>
      </c>
      <c r="L58" s="39">
        <v>2663929</v>
      </c>
      <c r="M58" s="39">
        <v>0</v>
      </c>
      <c r="N58" s="39">
        <v>12790</v>
      </c>
      <c r="O58" s="83">
        <f t="shared" si="3"/>
        <v>457.56</v>
      </c>
      <c r="P58" s="83">
        <f t="shared" si="4"/>
        <v>1383.3520000000001</v>
      </c>
      <c r="Q58" s="83">
        <f t="shared" si="5"/>
        <v>896.69600000000003</v>
      </c>
      <c r="R58" s="83">
        <f t="shared" si="6"/>
        <v>0</v>
      </c>
      <c r="S58" s="83">
        <f t="shared" si="7"/>
        <v>43.401000000000003</v>
      </c>
      <c r="T58" s="83">
        <f t="shared" si="8"/>
        <v>11272.52</v>
      </c>
      <c r="U58" s="83">
        <f t="shared" si="9"/>
        <v>13319.645</v>
      </c>
      <c r="V58" s="83">
        <f t="shared" si="10"/>
        <v>0</v>
      </c>
      <c r="W58" s="83">
        <f t="shared" si="11"/>
        <v>63.95</v>
      </c>
      <c r="X58" s="13">
        <v>137434087</v>
      </c>
      <c r="Y58" s="25">
        <v>322788</v>
      </c>
      <c r="Z58" s="89">
        <f t="shared" si="12"/>
        <v>1119.508300000005</v>
      </c>
      <c r="AA58" s="86">
        <f t="shared" si="1"/>
        <v>2.3486749688234184E-3</v>
      </c>
      <c r="AB58" s="66">
        <v>853032.15670000005</v>
      </c>
      <c r="AC58" s="36">
        <v>28556.632300000005</v>
      </c>
      <c r="AD58" s="93">
        <f t="shared" si="13"/>
        <v>14278.316150000002</v>
      </c>
      <c r="AE58" s="93">
        <f t="shared" si="14"/>
        <v>12328.057500000001</v>
      </c>
      <c r="AF58" s="71">
        <f t="shared" si="2"/>
        <v>838753.84055000008</v>
      </c>
      <c r="AG58" s="75">
        <v>249.54384102064674</v>
      </c>
    </row>
    <row r="59" spans="1:33" ht="13.5" thickBot="1">
      <c r="A59" s="18">
        <v>29</v>
      </c>
      <c r="B59" s="11" t="s">
        <v>38</v>
      </c>
      <c r="C59" s="12">
        <v>232067364</v>
      </c>
      <c r="D59" s="29">
        <v>13466082</v>
      </c>
      <c r="E59" s="27">
        <f t="shared" si="0"/>
        <v>5.802660817054827E-2</v>
      </c>
      <c r="F59" s="39">
        <v>6293620</v>
      </c>
      <c r="G59" s="39">
        <v>1862115</v>
      </c>
      <c r="H59" s="39">
        <v>37849</v>
      </c>
      <c r="I59" s="39">
        <v>0</v>
      </c>
      <c r="J59" s="39">
        <v>4964</v>
      </c>
      <c r="K59" s="39">
        <v>3889154</v>
      </c>
      <c r="L59" s="39">
        <v>1378380</v>
      </c>
      <c r="M59" s="39">
        <v>0</v>
      </c>
      <c r="N59" s="39">
        <v>0</v>
      </c>
      <c r="O59" s="83">
        <f t="shared" si="3"/>
        <v>9440.43</v>
      </c>
      <c r="P59" s="83">
        <f t="shared" si="4"/>
        <v>14896.92</v>
      </c>
      <c r="Q59" s="83">
        <f t="shared" si="5"/>
        <v>302.79200000000003</v>
      </c>
      <c r="R59" s="83">
        <f t="shared" si="6"/>
        <v>0</v>
      </c>
      <c r="S59" s="83">
        <f t="shared" si="7"/>
        <v>14.891999999999999</v>
      </c>
      <c r="T59" s="83">
        <f t="shared" si="8"/>
        <v>19445.77</v>
      </c>
      <c r="U59" s="83">
        <f t="shared" si="9"/>
        <v>6891.9000000000005</v>
      </c>
      <c r="V59" s="83">
        <f t="shared" si="10"/>
        <v>0</v>
      </c>
      <c r="W59" s="83">
        <f t="shared" si="11"/>
        <v>0</v>
      </c>
      <c r="X59" s="13">
        <v>89006579</v>
      </c>
      <c r="Y59" s="25">
        <v>10657118</v>
      </c>
      <c r="Z59" s="89">
        <f t="shared" si="12"/>
        <v>51292.632300000019</v>
      </c>
      <c r="AA59" s="86">
        <f t="shared" si="1"/>
        <v>0.11973404797413909</v>
      </c>
      <c r="AB59" s="66">
        <v>631862.84395000001</v>
      </c>
      <c r="AC59" s="36">
        <v>102285.33630000002</v>
      </c>
      <c r="AD59" s="93">
        <f t="shared" si="13"/>
        <v>51142.668150000012</v>
      </c>
      <c r="AE59" s="93">
        <f t="shared" si="14"/>
        <v>13168.835000000001</v>
      </c>
      <c r="AF59" s="71">
        <f t="shared" si="2"/>
        <v>580720.17579999997</v>
      </c>
      <c r="AG59" s="75">
        <v>107.67126150988524</v>
      </c>
    </row>
    <row r="60" spans="1:33" ht="13.5" thickBot="1">
      <c r="A60" s="18">
        <v>30</v>
      </c>
      <c r="B60" s="11" t="s">
        <v>39</v>
      </c>
      <c r="C60" s="12">
        <v>50170520.600000001</v>
      </c>
      <c r="D60" s="29">
        <v>2301314</v>
      </c>
      <c r="E60" s="27">
        <f t="shared" si="0"/>
        <v>4.5869844930411185E-2</v>
      </c>
      <c r="F60" s="39">
        <v>1045464</v>
      </c>
      <c r="G60" s="39">
        <v>117942</v>
      </c>
      <c r="H60" s="39">
        <v>9413</v>
      </c>
      <c r="I60" s="39">
        <v>0</v>
      </c>
      <c r="J60" s="39">
        <v>229</v>
      </c>
      <c r="K60" s="39">
        <v>970576</v>
      </c>
      <c r="L60" s="39">
        <v>157690</v>
      </c>
      <c r="M60" s="39">
        <v>0</v>
      </c>
      <c r="N60" s="39">
        <v>0</v>
      </c>
      <c r="O60" s="83">
        <f t="shared" si="3"/>
        <v>1568.1960000000001</v>
      </c>
      <c r="P60" s="83">
        <f t="shared" si="4"/>
        <v>943.53600000000006</v>
      </c>
      <c r="Q60" s="83">
        <f t="shared" si="5"/>
        <v>75.304000000000002</v>
      </c>
      <c r="R60" s="83">
        <f t="shared" si="6"/>
        <v>0</v>
      </c>
      <c r="S60" s="83">
        <f t="shared" si="7"/>
        <v>0.68700000000000006</v>
      </c>
      <c r="T60" s="83">
        <f t="shared" si="8"/>
        <v>4852.88</v>
      </c>
      <c r="U60" s="83">
        <f t="shared" si="9"/>
        <v>788.45</v>
      </c>
      <c r="V60" s="83">
        <f t="shared" si="10"/>
        <v>0</v>
      </c>
      <c r="W60" s="83">
        <f t="shared" si="11"/>
        <v>0</v>
      </c>
      <c r="X60" s="13">
        <v>48016574</v>
      </c>
      <c r="Y60" s="25">
        <v>445816</v>
      </c>
      <c r="Z60" s="89">
        <f t="shared" si="12"/>
        <v>1666.5218999999997</v>
      </c>
      <c r="AA60" s="86">
        <f t="shared" si="1"/>
        <v>9.2846274288540444E-3</v>
      </c>
      <c r="AB60" s="66">
        <v>112609.20660000003</v>
      </c>
      <c r="AC60" s="36">
        <v>9895.5748999999996</v>
      </c>
      <c r="AD60" s="93">
        <f t="shared" si="13"/>
        <v>4947.7874499999998</v>
      </c>
      <c r="AE60" s="93">
        <f t="shared" si="14"/>
        <v>2820.665</v>
      </c>
      <c r="AF60" s="71">
        <f t="shared" si="2"/>
        <v>107661.41915000003</v>
      </c>
      <c r="AG60" s="75">
        <v>139.77922720323272</v>
      </c>
    </row>
    <row r="61" spans="1:33" ht="13.5" thickBot="1">
      <c r="A61" s="18">
        <v>31</v>
      </c>
      <c r="B61" s="11" t="s">
        <v>40</v>
      </c>
      <c r="C61" s="12">
        <v>28358500</v>
      </c>
      <c r="D61" s="29">
        <v>2132309</v>
      </c>
      <c r="E61" s="27">
        <f t="shared" si="0"/>
        <v>7.5191177248444027E-2</v>
      </c>
      <c r="F61" s="39">
        <v>936975</v>
      </c>
      <c r="G61" s="39">
        <v>2730</v>
      </c>
      <c r="H61" s="39">
        <v>33673</v>
      </c>
      <c r="I61" s="39">
        <v>0</v>
      </c>
      <c r="J61" s="39">
        <v>2151</v>
      </c>
      <c r="K61" s="39">
        <v>287220</v>
      </c>
      <c r="L61" s="39">
        <v>869560</v>
      </c>
      <c r="M61" s="39">
        <v>0</v>
      </c>
      <c r="N61" s="39">
        <v>0</v>
      </c>
      <c r="O61" s="83">
        <f t="shared" si="3"/>
        <v>1405.4625000000001</v>
      </c>
      <c r="P61" s="83">
        <f t="shared" si="4"/>
        <v>21.84</v>
      </c>
      <c r="Q61" s="83">
        <f t="shared" si="5"/>
        <v>269.38400000000001</v>
      </c>
      <c r="R61" s="83">
        <f t="shared" si="6"/>
        <v>0</v>
      </c>
      <c r="S61" s="83">
        <f t="shared" si="7"/>
        <v>6.4530000000000003</v>
      </c>
      <c r="T61" s="83">
        <f t="shared" si="8"/>
        <v>1436.1000000000001</v>
      </c>
      <c r="U61" s="83">
        <f t="shared" si="9"/>
        <v>4347.8</v>
      </c>
      <c r="V61" s="83">
        <f t="shared" si="10"/>
        <v>0</v>
      </c>
      <c r="W61" s="83">
        <f t="shared" si="11"/>
        <v>0</v>
      </c>
      <c r="X61" s="13">
        <v>33974213</v>
      </c>
      <c r="Y61" s="25">
        <v>1657116</v>
      </c>
      <c r="Z61" s="89">
        <f t="shared" si="12"/>
        <v>6753.3241999999973</v>
      </c>
      <c r="AA61" s="86">
        <f t="shared" si="1"/>
        <v>4.8775699381174778E-2</v>
      </c>
      <c r="AB61" s="66">
        <v>79406.252250000005</v>
      </c>
      <c r="AC61" s="36">
        <v>14240.363699999998</v>
      </c>
      <c r="AD61" s="93">
        <f t="shared" si="13"/>
        <v>7120.181849999999</v>
      </c>
      <c r="AE61" s="93">
        <f t="shared" si="14"/>
        <v>2891.9500000000003</v>
      </c>
      <c r="AF61" s="71">
        <f t="shared" si="2"/>
        <v>72286.070400000011</v>
      </c>
      <c r="AG61" s="75">
        <v>110.21612214149444</v>
      </c>
    </row>
    <row r="62" spans="1:33" ht="13.5" thickBot="1">
      <c r="A62" s="18">
        <v>32</v>
      </c>
      <c r="B62" s="11" t="s">
        <v>41</v>
      </c>
      <c r="C62" s="12">
        <v>888922791.61000001</v>
      </c>
      <c r="D62" s="29">
        <v>25733210</v>
      </c>
      <c r="E62" s="27">
        <f t="shared" si="0"/>
        <v>2.8948757128155641E-2</v>
      </c>
      <c r="F62" s="39">
        <v>3123986</v>
      </c>
      <c r="G62" s="39">
        <v>1812436</v>
      </c>
      <c r="H62" s="39">
        <v>682029</v>
      </c>
      <c r="I62" s="39">
        <v>0</v>
      </c>
      <c r="J62" s="39">
        <v>7141</v>
      </c>
      <c r="K62" s="39">
        <v>13855161</v>
      </c>
      <c r="L62" s="39">
        <v>6225328</v>
      </c>
      <c r="M62" s="39">
        <v>3537</v>
      </c>
      <c r="N62" s="39">
        <v>23592</v>
      </c>
      <c r="O62" s="83">
        <f t="shared" si="3"/>
        <v>4685.9790000000003</v>
      </c>
      <c r="P62" s="83">
        <f t="shared" si="4"/>
        <v>14499.488000000001</v>
      </c>
      <c r="Q62" s="83">
        <f t="shared" si="5"/>
        <v>5456.232</v>
      </c>
      <c r="R62" s="83">
        <f t="shared" si="6"/>
        <v>0</v>
      </c>
      <c r="S62" s="83">
        <f t="shared" si="7"/>
        <v>21.423000000000002</v>
      </c>
      <c r="T62" s="83">
        <f t="shared" si="8"/>
        <v>69275.805000000008</v>
      </c>
      <c r="U62" s="83">
        <f t="shared" si="9"/>
        <v>31126.639999999999</v>
      </c>
      <c r="V62" s="83">
        <f t="shared" si="10"/>
        <v>17.684999999999999</v>
      </c>
      <c r="W62" s="83">
        <f t="shared" si="11"/>
        <v>117.96000000000001</v>
      </c>
      <c r="X62" s="13">
        <v>422956141</v>
      </c>
      <c r="Y62" s="25">
        <v>28610452</v>
      </c>
      <c r="Z62" s="89">
        <f t="shared" si="12"/>
        <v>139714.1643</v>
      </c>
      <c r="AA62" s="86">
        <f t="shared" si="1"/>
        <v>6.7644016073051885E-2</v>
      </c>
      <c r="AB62" s="66">
        <v>1989213.7939800003</v>
      </c>
      <c r="AC62" s="36">
        <v>264915.3763</v>
      </c>
      <c r="AD62" s="93">
        <f t="shared" si="13"/>
        <v>132457.68815</v>
      </c>
      <c r="AE62" s="93">
        <f t="shared" si="14"/>
        <v>50269.045000000006</v>
      </c>
      <c r="AF62" s="71">
        <f t="shared" si="2"/>
        <v>1856756.1058300002</v>
      </c>
      <c r="AG62" s="75">
        <v>184.71008985611851</v>
      </c>
    </row>
    <row r="63" spans="1:33" ht="13.5" thickBot="1">
      <c r="A63" s="18">
        <v>33</v>
      </c>
      <c r="B63" s="11" t="s">
        <v>42</v>
      </c>
      <c r="C63" s="12">
        <v>18107332</v>
      </c>
      <c r="D63" s="29">
        <v>1862680</v>
      </c>
      <c r="E63" s="27">
        <f t="shared" si="0"/>
        <v>0.10286882683765891</v>
      </c>
      <c r="F63" s="39">
        <v>211227</v>
      </c>
      <c r="G63" s="39">
        <v>109860</v>
      </c>
      <c r="H63" s="39">
        <v>0</v>
      </c>
      <c r="I63" s="39">
        <v>0</v>
      </c>
      <c r="J63" s="39">
        <v>4136</v>
      </c>
      <c r="K63" s="39">
        <v>685887</v>
      </c>
      <c r="L63" s="39">
        <v>851011</v>
      </c>
      <c r="M63" s="39">
        <v>559</v>
      </c>
      <c r="N63" s="39">
        <v>0</v>
      </c>
      <c r="O63" s="83">
        <f t="shared" si="3"/>
        <v>316.84050000000002</v>
      </c>
      <c r="P63" s="83">
        <f t="shared" si="4"/>
        <v>878.88</v>
      </c>
      <c r="Q63" s="83">
        <f t="shared" si="5"/>
        <v>0</v>
      </c>
      <c r="R63" s="83">
        <f t="shared" si="6"/>
        <v>0</v>
      </c>
      <c r="S63" s="83">
        <f t="shared" si="7"/>
        <v>12.407999999999999</v>
      </c>
      <c r="T63" s="83">
        <f t="shared" si="8"/>
        <v>3429.4349999999999</v>
      </c>
      <c r="U63" s="83">
        <f t="shared" si="9"/>
        <v>4255.0550000000003</v>
      </c>
      <c r="V63" s="83">
        <f t="shared" si="10"/>
        <v>2.7949999999999999</v>
      </c>
      <c r="W63" s="83">
        <f t="shared" si="11"/>
        <v>0</v>
      </c>
      <c r="X63" s="13">
        <v>19083094</v>
      </c>
      <c r="Y63" s="25">
        <v>905193</v>
      </c>
      <c r="Z63" s="89">
        <f t="shared" si="12"/>
        <v>2288.9935999999998</v>
      </c>
      <c r="AA63" s="86">
        <f t="shared" si="1"/>
        <v>4.7434289219557377E-2</v>
      </c>
      <c r="AB63" s="66">
        <v>34597.047810000004</v>
      </c>
      <c r="AC63" s="36">
        <v>11184.4071</v>
      </c>
      <c r="AD63" s="93">
        <f t="shared" si="13"/>
        <v>5592.2035500000002</v>
      </c>
      <c r="AE63" s="93">
        <f t="shared" si="14"/>
        <v>3843.6424999999999</v>
      </c>
      <c r="AF63" s="71">
        <f t="shared" si="2"/>
        <v>29004.844260000005</v>
      </c>
      <c r="AG63" s="75">
        <v>-50.08199499976913</v>
      </c>
    </row>
    <row r="64" spans="1:33" ht="13.5" thickBot="1">
      <c r="A64" s="18">
        <v>34</v>
      </c>
      <c r="B64" s="11" t="s">
        <v>43</v>
      </c>
      <c r="C64" s="12">
        <v>195968644.38999999</v>
      </c>
      <c r="D64" s="29">
        <v>22685416</v>
      </c>
      <c r="E64" s="27">
        <f t="shared" si="0"/>
        <v>0.11576043744454052</v>
      </c>
      <c r="F64" s="39">
        <v>11576035</v>
      </c>
      <c r="G64" s="39">
        <v>2498315</v>
      </c>
      <c r="H64" s="39">
        <v>574691</v>
      </c>
      <c r="I64" s="39">
        <v>0</v>
      </c>
      <c r="J64" s="39">
        <v>9172</v>
      </c>
      <c r="K64" s="39">
        <v>3092422</v>
      </c>
      <c r="L64" s="39">
        <v>4933581</v>
      </c>
      <c r="M64" s="39">
        <v>1200</v>
      </c>
      <c r="N64" s="39">
        <v>0</v>
      </c>
      <c r="O64" s="83">
        <f t="shared" si="3"/>
        <v>17364.052500000002</v>
      </c>
      <c r="P64" s="83">
        <f t="shared" si="4"/>
        <v>19986.52</v>
      </c>
      <c r="Q64" s="83">
        <f t="shared" si="5"/>
        <v>4597.5280000000002</v>
      </c>
      <c r="R64" s="83">
        <f t="shared" si="6"/>
        <v>0</v>
      </c>
      <c r="S64" s="83">
        <f t="shared" si="7"/>
        <v>27.516000000000002</v>
      </c>
      <c r="T64" s="83">
        <f t="shared" si="8"/>
        <v>15462.11</v>
      </c>
      <c r="U64" s="83">
        <f t="shared" si="9"/>
        <v>24667.904999999999</v>
      </c>
      <c r="V64" s="83">
        <f t="shared" si="10"/>
        <v>6</v>
      </c>
      <c r="W64" s="83">
        <f t="shared" si="11"/>
        <v>0</v>
      </c>
      <c r="X64" s="13">
        <v>56343953</v>
      </c>
      <c r="Y64" s="25">
        <v>1770717</v>
      </c>
      <c r="Z64" s="89">
        <f t="shared" si="12"/>
        <v>7600.3936000000103</v>
      </c>
      <c r="AA64" s="86">
        <f t="shared" si="1"/>
        <v>3.1426921714207731E-2</v>
      </c>
      <c r="AB64" s="66">
        <v>369830.04503999994</v>
      </c>
      <c r="AC64" s="36">
        <v>89712.025100000013</v>
      </c>
      <c r="AD64" s="93">
        <f t="shared" si="13"/>
        <v>44856.012550000007</v>
      </c>
      <c r="AE64" s="93">
        <f t="shared" si="14"/>
        <v>20068.0075</v>
      </c>
      <c r="AF64" s="71">
        <f t="shared" si="2"/>
        <v>324974.03248999995</v>
      </c>
      <c r="AG64" s="75">
        <v>42.566159482626304</v>
      </c>
    </row>
    <row r="65" spans="1:33" ht="13.5" thickBot="1">
      <c r="A65" s="18">
        <v>35</v>
      </c>
      <c r="B65" s="11" t="s">
        <v>44</v>
      </c>
      <c r="C65" s="12">
        <v>172193182.5</v>
      </c>
      <c r="D65" s="29">
        <v>9952888</v>
      </c>
      <c r="E65" s="27">
        <f t="shared" si="0"/>
        <v>5.7800708805646236E-2</v>
      </c>
      <c r="F65" s="39">
        <v>2457547</v>
      </c>
      <c r="G65" s="39">
        <v>1946028</v>
      </c>
      <c r="H65" s="39">
        <v>190362</v>
      </c>
      <c r="I65" s="39">
        <v>0</v>
      </c>
      <c r="J65" s="39">
        <v>933</v>
      </c>
      <c r="K65" s="39">
        <v>3679207</v>
      </c>
      <c r="L65" s="39">
        <v>1673548</v>
      </c>
      <c r="M65" s="39">
        <v>5263</v>
      </c>
      <c r="N65" s="39">
        <v>0</v>
      </c>
      <c r="O65" s="83">
        <f t="shared" si="3"/>
        <v>3686.3205000000003</v>
      </c>
      <c r="P65" s="83">
        <f t="shared" si="4"/>
        <v>15568.224</v>
      </c>
      <c r="Q65" s="83">
        <f t="shared" si="5"/>
        <v>1522.896</v>
      </c>
      <c r="R65" s="83">
        <f t="shared" si="6"/>
        <v>0</v>
      </c>
      <c r="S65" s="83">
        <f t="shared" si="7"/>
        <v>2.7989999999999999</v>
      </c>
      <c r="T65" s="83">
        <f t="shared" si="8"/>
        <v>18396.035</v>
      </c>
      <c r="U65" s="83">
        <f t="shared" si="9"/>
        <v>8367.74</v>
      </c>
      <c r="V65" s="83">
        <f t="shared" si="10"/>
        <v>26.315000000000001</v>
      </c>
      <c r="W65" s="83">
        <f t="shared" si="11"/>
        <v>0</v>
      </c>
      <c r="X65" s="13">
        <v>167945203</v>
      </c>
      <c r="Y65" s="25">
        <v>11996243</v>
      </c>
      <c r="Z65" s="89">
        <f t="shared" si="12"/>
        <v>51616.202400000002</v>
      </c>
      <c r="AA65" s="86">
        <f t="shared" si="1"/>
        <v>7.1429506682605282E-2</v>
      </c>
      <c r="AB65" s="66">
        <v>585944.57447500003</v>
      </c>
      <c r="AC65" s="36">
        <v>99186.531900000002</v>
      </c>
      <c r="AD65" s="93">
        <f t="shared" si="13"/>
        <v>49593.265950000001</v>
      </c>
      <c r="AE65" s="93">
        <f t="shared" si="14"/>
        <v>13395.045</v>
      </c>
      <c r="AF65" s="71">
        <f t="shared" si="2"/>
        <v>536351.308525</v>
      </c>
      <c r="AG65" s="75">
        <v>226.87429815256519</v>
      </c>
    </row>
    <row r="66" spans="1:33" ht="13.5" thickBot="1">
      <c r="A66" s="18">
        <v>36</v>
      </c>
      <c r="B66" s="11" t="s">
        <v>45</v>
      </c>
      <c r="C66" s="12">
        <v>351151133.23000002</v>
      </c>
      <c r="D66" s="29">
        <v>21228049</v>
      </c>
      <c r="E66" s="27">
        <f t="shared" si="0"/>
        <v>6.0452742398230758E-2</v>
      </c>
      <c r="F66" s="39">
        <v>4396855</v>
      </c>
      <c r="G66" s="39">
        <v>4005099</v>
      </c>
      <c r="H66" s="39">
        <v>479292</v>
      </c>
      <c r="I66" s="39">
        <v>0</v>
      </c>
      <c r="J66" s="39">
        <v>4580</v>
      </c>
      <c r="K66" s="39">
        <v>10584680</v>
      </c>
      <c r="L66" s="39">
        <v>1755982</v>
      </c>
      <c r="M66" s="39">
        <v>1561</v>
      </c>
      <c r="N66" s="39">
        <v>0</v>
      </c>
      <c r="O66" s="83">
        <f t="shared" si="3"/>
        <v>6595.2825000000003</v>
      </c>
      <c r="P66" s="83">
        <f t="shared" si="4"/>
        <v>32040.792000000001</v>
      </c>
      <c r="Q66" s="83">
        <f t="shared" si="5"/>
        <v>3834.3360000000002</v>
      </c>
      <c r="R66" s="83">
        <f t="shared" si="6"/>
        <v>0</v>
      </c>
      <c r="S66" s="83">
        <f t="shared" si="7"/>
        <v>13.74</v>
      </c>
      <c r="T66" s="83">
        <f t="shared" si="8"/>
        <v>52923.4</v>
      </c>
      <c r="U66" s="83">
        <f t="shared" si="9"/>
        <v>8779.91</v>
      </c>
      <c r="V66" s="83">
        <f t="shared" si="10"/>
        <v>7.8050000000000006</v>
      </c>
      <c r="W66" s="83">
        <f t="shared" si="11"/>
        <v>0</v>
      </c>
      <c r="X66" s="13">
        <v>92866136</v>
      </c>
      <c r="Y66" s="25">
        <v>2090308</v>
      </c>
      <c r="Z66" s="89">
        <f t="shared" si="12"/>
        <v>6450.04899999997</v>
      </c>
      <c r="AA66" s="86">
        <f t="shared" si="1"/>
        <v>2.2508829267969113E-2</v>
      </c>
      <c r="AB66" s="66">
        <v>614864.60701000027</v>
      </c>
      <c r="AC66" s="36">
        <v>110645.31449999998</v>
      </c>
      <c r="AD66" s="93">
        <f t="shared" si="13"/>
        <v>55322.657249999989</v>
      </c>
      <c r="AE66" s="93">
        <f t="shared" si="14"/>
        <v>30855.557499999999</v>
      </c>
      <c r="AF66" s="71">
        <f t="shared" si="2"/>
        <v>559541.94976000022</v>
      </c>
      <c r="AG66" s="75">
        <v>70.06081022305429</v>
      </c>
    </row>
    <row r="67" spans="1:33" ht="13.5" thickBot="1">
      <c r="A67" s="18">
        <v>37</v>
      </c>
      <c r="B67" s="11" t="s">
        <v>46</v>
      </c>
      <c r="C67" s="12">
        <v>288244502</v>
      </c>
      <c r="D67" s="29">
        <v>9927196</v>
      </c>
      <c r="E67" s="27">
        <f t="shared" si="0"/>
        <v>3.4440192028363473E-2</v>
      </c>
      <c r="F67" s="39">
        <v>1792610</v>
      </c>
      <c r="G67" s="39">
        <v>1716852</v>
      </c>
      <c r="H67" s="39">
        <v>21288</v>
      </c>
      <c r="I67" s="39">
        <v>0</v>
      </c>
      <c r="J67" s="39">
        <v>1560</v>
      </c>
      <c r="K67" s="39">
        <v>3498288</v>
      </c>
      <c r="L67" s="39">
        <v>2896598</v>
      </c>
      <c r="M67" s="39">
        <v>0</v>
      </c>
      <c r="N67" s="39">
        <v>0</v>
      </c>
      <c r="O67" s="83">
        <f t="shared" si="3"/>
        <v>2688.915</v>
      </c>
      <c r="P67" s="83">
        <f t="shared" si="4"/>
        <v>13734.816000000001</v>
      </c>
      <c r="Q67" s="83">
        <f t="shared" si="5"/>
        <v>170.304</v>
      </c>
      <c r="R67" s="83">
        <f t="shared" si="6"/>
        <v>0</v>
      </c>
      <c r="S67" s="83">
        <f t="shared" si="7"/>
        <v>4.68</v>
      </c>
      <c r="T67" s="83">
        <f t="shared" si="8"/>
        <v>17491.439999999999</v>
      </c>
      <c r="U67" s="83">
        <f t="shared" si="9"/>
        <v>14482.99</v>
      </c>
      <c r="V67" s="83">
        <f t="shared" si="10"/>
        <v>0</v>
      </c>
      <c r="W67" s="83">
        <f t="shared" si="11"/>
        <v>0</v>
      </c>
      <c r="X67" s="13">
        <v>66661132</v>
      </c>
      <c r="Y67" s="25">
        <v>1092956</v>
      </c>
      <c r="Z67" s="89">
        <f t="shared" si="12"/>
        <v>4599.5961000000098</v>
      </c>
      <c r="AA67" s="86">
        <f t="shared" si="1"/>
        <v>1.6395701171111225E-2</v>
      </c>
      <c r="AB67" s="66">
        <v>362876.01267500001</v>
      </c>
      <c r="AC67" s="36">
        <v>53172.741100000007</v>
      </c>
      <c r="AD67" s="93">
        <f t="shared" si="13"/>
        <v>26586.370550000003</v>
      </c>
      <c r="AE67" s="93">
        <f t="shared" si="14"/>
        <v>15987.215</v>
      </c>
      <c r="AF67" s="71">
        <f t="shared" si="2"/>
        <v>336289.64212500001</v>
      </c>
      <c r="AG67" s="75">
        <v>131.51647602826029</v>
      </c>
    </row>
    <row r="68" spans="1:33" ht="13.5" thickBot="1">
      <c r="A68" s="18">
        <v>38</v>
      </c>
      <c r="B68" s="11" t="s">
        <v>47</v>
      </c>
      <c r="C68" s="12">
        <v>295475545.19999999</v>
      </c>
      <c r="D68" s="29">
        <v>23010492</v>
      </c>
      <c r="E68" s="27">
        <f t="shared" si="0"/>
        <v>7.7876130102153718E-2</v>
      </c>
      <c r="F68" s="39">
        <v>7469410</v>
      </c>
      <c r="G68" s="39">
        <v>1810570</v>
      </c>
      <c r="H68" s="39">
        <v>1881779</v>
      </c>
      <c r="I68" s="39">
        <v>0</v>
      </c>
      <c r="J68" s="39">
        <v>80070</v>
      </c>
      <c r="K68" s="39">
        <v>8745141</v>
      </c>
      <c r="L68" s="39">
        <v>2997591</v>
      </c>
      <c r="M68" s="39">
        <v>6342</v>
      </c>
      <c r="N68" s="39">
        <v>19589</v>
      </c>
      <c r="O68" s="83">
        <f t="shared" si="3"/>
        <v>11204.115</v>
      </c>
      <c r="P68" s="83">
        <f t="shared" si="4"/>
        <v>14484.56</v>
      </c>
      <c r="Q68" s="83">
        <f t="shared" si="5"/>
        <v>15054.232</v>
      </c>
      <c r="R68" s="83">
        <f t="shared" si="6"/>
        <v>0</v>
      </c>
      <c r="S68" s="83">
        <f t="shared" si="7"/>
        <v>240.21</v>
      </c>
      <c r="T68" s="83">
        <f t="shared" si="8"/>
        <v>43725.705000000002</v>
      </c>
      <c r="U68" s="83">
        <f t="shared" si="9"/>
        <v>14987.955</v>
      </c>
      <c r="V68" s="83">
        <f t="shared" si="10"/>
        <v>31.71</v>
      </c>
      <c r="W68" s="83">
        <f t="shared" si="11"/>
        <v>97.945000000000007</v>
      </c>
      <c r="X68" s="13">
        <v>183824257</v>
      </c>
      <c r="Y68" s="25">
        <v>4899462</v>
      </c>
      <c r="Z68" s="89">
        <f t="shared" si="12"/>
        <v>10988.984299999996</v>
      </c>
      <c r="AA68" s="86">
        <f t="shared" si="1"/>
        <v>2.6652967785421269E-2</v>
      </c>
      <c r="AB68" s="66">
        <v>571802.92900000012</v>
      </c>
      <c r="AC68" s="36">
        <v>110815.41630000001</v>
      </c>
      <c r="AD68" s="93">
        <f t="shared" si="13"/>
        <v>55407.708150000006</v>
      </c>
      <c r="AE68" s="93">
        <f t="shared" si="14"/>
        <v>29421.657500000001</v>
      </c>
      <c r="AF68" s="71">
        <f t="shared" si="2"/>
        <v>516395.2208500001</v>
      </c>
      <c r="AG68" s="75">
        <v>66.33234035248789</v>
      </c>
    </row>
    <row r="69" spans="1:33" ht="13.5" thickBot="1">
      <c r="A69" s="18">
        <v>39</v>
      </c>
      <c r="B69" s="11" t="s">
        <v>48</v>
      </c>
      <c r="C69" s="12">
        <v>569273626.17999995</v>
      </c>
      <c r="D69" s="29">
        <v>14286516</v>
      </c>
      <c r="E69" s="27">
        <f t="shared" si="0"/>
        <v>2.5096044051551959E-2</v>
      </c>
      <c r="F69" s="39">
        <v>2135143</v>
      </c>
      <c r="G69" s="39">
        <v>321645</v>
      </c>
      <c r="H69" s="39">
        <v>894240</v>
      </c>
      <c r="I69" s="39">
        <v>0</v>
      </c>
      <c r="J69" s="39">
        <v>9579</v>
      </c>
      <c r="K69" s="39">
        <v>8781471</v>
      </c>
      <c r="L69" s="39">
        <v>2140691</v>
      </c>
      <c r="M69" s="39">
        <v>3747</v>
      </c>
      <c r="N69" s="39">
        <v>0</v>
      </c>
      <c r="O69" s="83">
        <f t="shared" si="3"/>
        <v>3202.7145</v>
      </c>
      <c r="P69" s="83">
        <f t="shared" si="4"/>
        <v>2573.16</v>
      </c>
      <c r="Q69" s="83">
        <f t="shared" si="5"/>
        <v>7153.92</v>
      </c>
      <c r="R69" s="83">
        <f t="shared" si="6"/>
        <v>0</v>
      </c>
      <c r="S69" s="83">
        <f t="shared" si="7"/>
        <v>28.737000000000002</v>
      </c>
      <c r="T69" s="83">
        <f t="shared" si="8"/>
        <v>43907.355000000003</v>
      </c>
      <c r="U69" s="83">
        <f t="shared" si="9"/>
        <v>10703.455</v>
      </c>
      <c r="V69" s="83">
        <f t="shared" si="10"/>
        <v>18.734999999999999</v>
      </c>
      <c r="W69" s="83">
        <f t="shared" si="11"/>
        <v>0</v>
      </c>
      <c r="X69" s="13">
        <v>181607884</v>
      </c>
      <c r="Y69" s="25">
        <v>2495868</v>
      </c>
      <c r="Z69" s="89">
        <f t="shared" si="12"/>
        <v>9459.3276000000333</v>
      </c>
      <c r="AA69" s="86">
        <f t="shared" si="1"/>
        <v>1.3743169872515006E-2</v>
      </c>
      <c r="AB69" s="66">
        <v>833099.51691999985</v>
      </c>
      <c r="AC69" s="36">
        <v>77047.404100000029</v>
      </c>
      <c r="AD69" s="93">
        <f t="shared" si="13"/>
        <v>38523.702050000014</v>
      </c>
      <c r="AE69" s="93">
        <f t="shared" si="14"/>
        <v>27314.772500000003</v>
      </c>
      <c r="AF69" s="71">
        <f t="shared" si="2"/>
        <v>794575.81486999989</v>
      </c>
      <c r="AG69" s="75">
        <v>562.42853482252178</v>
      </c>
    </row>
    <row r="70" spans="1:33" ht="13.5" thickBot="1">
      <c r="A70" s="18">
        <v>40</v>
      </c>
      <c r="B70" s="11" t="s">
        <v>49</v>
      </c>
      <c r="C70" s="12">
        <v>1336706872</v>
      </c>
      <c r="D70" s="29">
        <v>101864886</v>
      </c>
      <c r="E70" s="27">
        <f t="shared" si="0"/>
        <v>7.6205851958842927E-2</v>
      </c>
      <c r="F70" s="39">
        <v>47235398</v>
      </c>
      <c r="G70" s="39">
        <v>18754798</v>
      </c>
      <c r="H70" s="39">
        <v>1395827</v>
      </c>
      <c r="I70" s="39">
        <v>0</v>
      </c>
      <c r="J70" s="39">
        <v>70882</v>
      </c>
      <c r="K70" s="39">
        <v>19834935</v>
      </c>
      <c r="L70" s="39">
        <v>14533438</v>
      </c>
      <c r="M70" s="39">
        <v>34217</v>
      </c>
      <c r="N70" s="39">
        <v>5391</v>
      </c>
      <c r="O70" s="83">
        <f t="shared" si="3"/>
        <v>70853.096999999994</v>
      </c>
      <c r="P70" s="83">
        <f t="shared" si="4"/>
        <v>150038.38399999999</v>
      </c>
      <c r="Q70" s="83">
        <f t="shared" si="5"/>
        <v>11166.616</v>
      </c>
      <c r="R70" s="83">
        <f t="shared" si="6"/>
        <v>0</v>
      </c>
      <c r="S70" s="83">
        <f t="shared" si="7"/>
        <v>212.64600000000002</v>
      </c>
      <c r="T70" s="83">
        <f t="shared" si="8"/>
        <v>99174.675000000003</v>
      </c>
      <c r="U70" s="83">
        <f t="shared" si="9"/>
        <v>72667.19</v>
      </c>
      <c r="V70" s="83">
        <f t="shared" si="10"/>
        <v>171.08500000000001</v>
      </c>
      <c r="W70" s="83">
        <f t="shared" si="11"/>
        <v>26.955000000000002</v>
      </c>
      <c r="X70" s="13">
        <v>200783100</v>
      </c>
      <c r="Y70" s="25">
        <v>42090563</v>
      </c>
      <c r="Z70" s="89">
        <f t="shared" si="12"/>
        <v>161694.41650000005</v>
      </c>
      <c r="AA70" s="86">
        <f t="shared" si="1"/>
        <v>0.20963200090047418</v>
      </c>
      <c r="AB70" s="66">
        <v>2141046.3379899999</v>
      </c>
      <c r="AC70" s="36">
        <v>566005.06450000009</v>
      </c>
      <c r="AD70" s="93">
        <f t="shared" si="13"/>
        <v>283002.53225000005</v>
      </c>
      <c r="AE70" s="93">
        <f t="shared" si="14"/>
        <v>86019.952499999985</v>
      </c>
      <c r="AF70" s="71">
        <f t="shared" si="2"/>
        <v>1858043.8057399997</v>
      </c>
      <c r="AG70" s="75">
        <v>146.21814861699369</v>
      </c>
    </row>
    <row r="71" spans="1:33" ht="13.5" thickBot="1">
      <c r="A71" s="18">
        <v>41</v>
      </c>
      <c r="B71" s="11" t="s">
        <v>50</v>
      </c>
      <c r="C71" s="12">
        <v>766220802.85000002</v>
      </c>
      <c r="D71" s="29">
        <v>57568055</v>
      </c>
      <c r="E71" s="27">
        <f t="shared" si="0"/>
        <v>7.5132461538335277E-2</v>
      </c>
      <c r="F71" s="39">
        <v>25958443</v>
      </c>
      <c r="G71" s="39">
        <v>2926949</v>
      </c>
      <c r="H71" s="39">
        <v>381345</v>
      </c>
      <c r="I71" s="39">
        <v>0</v>
      </c>
      <c r="J71" s="39">
        <v>21950</v>
      </c>
      <c r="K71" s="39">
        <v>18865377</v>
      </c>
      <c r="L71" s="39">
        <v>9209365</v>
      </c>
      <c r="M71" s="39">
        <v>204626</v>
      </c>
      <c r="N71" s="39">
        <v>0</v>
      </c>
      <c r="O71" s="83">
        <f t="shared" si="3"/>
        <v>38937.664499999999</v>
      </c>
      <c r="P71" s="83">
        <f t="shared" si="4"/>
        <v>23415.592000000001</v>
      </c>
      <c r="Q71" s="83">
        <f t="shared" si="5"/>
        <v>3050.76</v>
      </c>
      <c r="R71" s="83">
        <f t="shared" si="6"/>
        <v>0</v>
      </c>
      <c r="S71" s="83">
        <f t="shared" si="7"/>
        <v>65.849999999999994</v>
      </c>
      <c r="T71" s="83">
        <f t="shared" si="8"/>
        <v>94326.884999999995</v>
      </c>
      <c r="U71" s="83">
        <f t="shared" si="9"/>
        <v>46046.825000000004</v>
      </c>
      <c r="V71" s="83">
        <f t="shared" si="10"/>
        <v>1023.13</v>
      </c>
      <c r="W71" s="83">
        <f t="shared" si="11"/>
        <v>0</v>
      </c>
      <c r="X71" s="13">
        <v>123848905</v>
      </c>
      <c r="Y71" s="25">
        <v>11846256</v>
      </c>
      <c r="Z71" s="89">
        <f t="shared" si="12"/>
        <v>58378.116199999989</v>
      </c>
      <c r="AA71" s="86">
        <f t="shared" si="1"/>
        <v>9.5650873941921413E-2</v>
      </c>
      <c r="AB71" s="66">
        <v>1394099.0828900002</v>
      </c>
      <c r="AC71" s="36">
        <v>265244.82270000002</v>
      </c>
      <c r="AD71" s="93">
        <f t="shared" si="13"/>
        <v>132622.41135000001</v>
      </c>
      <c r="AE71" s="93">
        <f t="shared" si="14"/>
        <v>70698.42</v>
      </c>
      <c r="AF71" s="71">
        <f t="shared" si="2"/>
        <v>1261476.6715400002</v>
      </c>
      <c r="AG71" s="75">
        <v>79.104268032990433</v>
      </c>
    </row>
    <row r="72" spans="1:33" ht="13.5" thickBot="1">
      <c r="A72" s="18">
        <v>42</v>
      </c>
      <c r="B72" s="11" t="s">
        <v>51</v>
      </c>
      <c r="C72" s="12">
        <v>35546498</v>
      </c>
      <c r="D72" s="29">
        <v>2262062</v>
      </c>
      <c r="E72" s="27">
        <f t="shared" si="0"/>
        <v>6.3636704802819119E-2</v>
      </c>
      <c r="F72" s="39">
        <v>206338</v>
      </c>
      <c r="G72" s="39">
        <v>279619</v>
      </c>
      <c r="H72" s="39">
        <v>2267</v>
      </c>
      <c r="I72" s="39">
        <v>0</v>
      </c>
      <c r="J72" s="39">
        <v>0</v>
      </c>
      <c r="K72" s="39">
        <v>1675498</v>
      </c>
      <c r="L72" s="39">
        <v>98340</v>
      </c>
      <c r="M72" s="39">
        <v>0</v>
      </c>
      <c r="N72" s="39">
        <v>0</v>
      </c>
      <c r="O72" s="83">
        <f t="shared" si="3"/>
        <v>309.50700000000001</v>
      </c>
      <c r="P72" s="83">
        <f t="shared" si="4"/>
        <v>2236.9520000000002</v>
      </c>
      <c r="Q72" s="83">
        <f t="shared" si="5"/>
        <v>18.135999999999999</v>
      </c>
      <c r="R72" s="83">
        <f t="shared" si="6"/>
        <v>0</v>
      </c>
      <c r="S72" s="83">
        <f t="shared" si="7"/>
        <v>0</v>
      </c>
      <c r="T72" s="83">
        <f t="shared" si="8"/>
        <v>8377.49</v>
      </c>
      <c r="U72" s="83">
        <f t="shared" si="9"/>
        <v>491.7</v>
      </c>
      <c r="V72" s="83">
        <f t="shared" si="10"/>
        <v>0</v>
      </c>
      <c r="W72" s="83">
        <f t="shared" si="11"/>
        <v>0</v>
      </c>
      <c r="X72" s="13">
        <v>37595696</v>
      </c>
      <c r="Y72" s="25">
        <v>81872</v>
      </c>
      <c r="Z72" s="89">
        <f t="shared" si="12"/>
        <v>353.01569999999992</v>
      </c>
      <c r="AA72" s="86">
        <f t="shared" si="1"/>
        <v>2.1776960852114562E-3</v>
      </c>
      <c r="AB72" s="66">
        <v>95516.349999999991</v>
      </c>
      <c r="AC72" s="36">
        <v>11786.8007</v>
      </c>
      <c r="AD72" s="93">
        <f t="shared" si="13"/>
        <v>5893.4003499999999</v>
      </c>
      <c r="AE72" s="93">
        <f t="shared" si="14"/>
        <v>4434.5950000000003</v>
      </c>
      <c r="AF72" s="71">
        <f t="shared" si="2"/>
        <v>89622.949649999995</v>
      </c>
      <c r="AG72" s="75">
        <v>193.69605955813626</v>
      </c>
    </row>
    <row r="73" spans="1:33" ht="13.5" thickBot="1">
      <c r="A73" s="18">
        <v>43</v>
      </c>
      <c r="B73" s="11" t="s">
        <v>52</v>
      </c>
      <c r="C73" s="12">
        <v>1198442824.8299999</v>
      </c>
      <c r="D73" s="29">
        <v>43997382</v>
      </c>
      <c r="E73" s="27">
        <f t="shared" si="0"/>
        <v>3.6712124340384004E-2</v>
      </c>
      <c r="F73" s="39">
        <v>15468634</v>
      </c>
      <c r="G73" s="39">
        <v>6716923</v>
      </c>
      <c r="H73" s="39">
        <v>1479554</v>
      </c>
      <c r="I73" s="39">
        <v>0</v>
      </c>
      <c r="J73" s="39">
        <v>5593</v>
      </c>
      <c r="K73" s="39">
        <v>16691883</v>
      </c>
      <c r="L73" s="39">
        <v>3433022</v>
      </c>
      <c r="M73" s="39">
        <v>1192</v>
      </c>
      <c r="N73" s="39">
        <v>200581</v>
      </c>
      <c r="O73" s="83">
        <f t="shared" si="3"/>
        <v>23202.951000000001</v>
      </c>
      <c r="P73" s="83">
        <f t="shared" si="4"/>
        <v>53735.383999999998</v>
      </c>
      <c r="Q73" s="83">
        <f t="shared" si="5"/>
        <v>11836.432000000001</v>
      </c>
      <c r="R73" s="83">
        <f t="shared" si="6"/>
        <v>0</v>
      </c>
      <c r="S73" s="83">
        <f t="shared" si="7"/>
        <v>16.779</v>
      </c>
      <c r="T73" s="83">
        <f t="shared" si="8"/>
        <v>83459.415000000008</v>
      </c>
      <c r="U73" s="83">
        <f t="shared" si="9"/>
        <v>17165.11</v>
      </c>
      <c r="V73" s="83">
        <f t="shared" si="10"/>
        <v>5.96</v>
      </c>
      <c r="W73" s="83">
        <f t="shared" si="11"/>
        <v>1002.905</v>
      </c>
      <c r="X73" s="13">
        <v>384236373</v>
      </c>
      <c r="Y73" s="25">
        <v>37170331</v>
      </c>
      <c r="Z73" s="89">
        <f t="shared" si="12"/>
        <v>182385.28980000009</v>
      </c>
      <c r="AA73" s="86">
        <f t="shared" si="1"/>
        <v>9.6738189333262309E-2</v>
      </c>
      <c r="AB73" s="66">
        <v>2281473.2508900003</v>
      </c>
      <c r="AC73" s="36">
        <v>372810.22580000007</v>
      </c>
      <c r="AD73" s="93">
        <f t="shared" si="13"/>
        <v>186405.11290000004</v>
      </c>
      <c r="AE73" s="93">
        <f t="shared" si="14"/>
        <v>50816.695000000007</v>
      </c>
      <c r="AF73" s="71">
        <f t="shared" si="2"/>
        <v>2095068.1379900002</v>
      </c>
      <c r="AG73" s="75">
        <v>107.66430575667904</v>
      </c>
    </row>
    <row r="74" spans="1:33" ht="13.5" thickBot="1">
      <c r="A74" s="18">
        <v>44</v>
      </c>
      <c r="B74" s="11" t="s">
        <v>53</v>
      </c>
      <c r="C74" s="12">
        <v>244095909.84</v>
      </c>
      <c r="D74" s="29">
        <v>9339847</v>
      </c>
      <c r="E74" s="27">
        <f t="shared" si="0"/>
        <v>3.8263021310443436E-2</v>
      </c>
      <c r="F74" s="39">
        <v>2233774</v>
      </c>
      <c r="G74" s="39">
        <v>742743</v>
      </c>
      <c r="H74" s="39">
        <v>76444</v>
      </c>
      <c r="I74" s="39">
        <v>0</v>
      </c>
      <c r="J74" s="39">
        <v>51282</v>
      </c>
      <c r="K74" s="39">
        <v>1806775</v>
      </c>
      <c r="L74" s="39">
        <v>4426112</v>
      </c>
      <c r="M74" s="39">
        <v>2659</v>
      </c>
      <c r="N74" s="39">
        <v>58</v>
      </c>
      <c r="O74" s="83">
        <f t="shared" si="3"/>
        <v>3350.6610000000001</v>
      </c>
      <c r="P74" s="83">
        <f t="shared" si="4"/>
        <v>5941.9440000000004</v>
      </c>
      <c r="Q74" s="83">
        <f t="shared" si="5"/>
        <v>611.55200000000002</v>
      </c>
      <c r="R74" s="83">
        <f t="shared" si="6"/>
        <v>0</v>
      </c>
      <c r="S74" s="83">
        <f t="shared" si="7"/>
        <v>153.846</v>
      </c>
      <c r="T74" s="83">
        <f t="shared" si="8"/>
        <v>9033.875</v>
      </c>
      <c r="U74" s="83">
        <f t="shared" si="9"/>
        <v>22130.560000000001</v>
      </c>
      <c r="V74" s="83">
        <f t="shared" si="10"/>
        <v>13.295</v>
      </c>
      <c r="W74" s="83">
        <f t="shared" si="11"/>
        <v>0.28999999999999998</v>
      </c>
      <c r="X74" s="13">
        <v>201598480</v>
      </c>
      <c r="Y74" s="25">
        <v>4334167</v>
      </c>
      <c r="Z74" s="89">
        <f t="shared" si="12"/>
        <v>17852.854600000028</v>
      </c>
      <c r="AA74" s="86">
        <f t="shared" si="1"/>
        <v>2.1499006341714481E-2</v>
      </c>
      <c r="AB74" s="66">
        <v>866135.75073999993</v>
      </c>
      <c r="AC74" s="36">
        <v>59088.877600000022</v>
      </c>
      <c r="AD74" s="93">
        <f t="shared" si="13"/>
        <v>29544.438800000011</v>
      </c>
      <c r="AE74" s="93">
        <f t="shared" si="14"/>
        <v>15589.01</v>
      </c>
      <c r="AF74" s="71">
        <f t="shared" si="2"/>
        <v>836591.31193999993</v>
      </c>
      <c r="AG74" s="75">
        <v>151.79175058418394</v>
      </c>
    </row>
    <row r="75" spans="1:33" ht="13.5" thickBot="1">
      <c r="A75" s="18">
        <v>45</v>
      </c>
      <c r="B75" s="11" t="s">
        <v>54</v>
      </c>
      <c r="C75" s="12">
        <v>195546370.19999999</v>
      </c>
      <c r="D75" s="29">
        <v>9073345</v>
      </c>
      <c r="E75" s="27">
        <f t="shared" si="0"/>
        <v>4.6399966364601947E-2</v>
      </c>
      <c r="F75" s="39">
        <v>1647870</v>
      </c>
      <c r="G75" s="39">
        <v>723645</v>
      </c>
      <c r="H75" s="39">
        <v>71757</v>
      </c>
      <c r="I75" s="39">
        <v>0</v>
      </c>
      <c r="J75" s="39">
        <v>7279</v>
      </c>
      <c r="K75" s="39">
        <v>3847859</v>
      </c>
      <c r="L75" s="39">
        <v>2726343</v>
      </c>
      <c r="M75" s="39">
        <v>47873</v>
      </c>
      <c r="N75" s="39">
        <v>719</v>
      </c>
      <c r="O75" s="83">
        <f t="shared" si="3"/>
        <v>2471.8049999999998</v>
      </c>
      <c r="P75" s="83">
        <f t="shared" si="4"/>
        <v>5789.16</v>
      </c>
      <c r="Q75" s="83">
        <f t="shared" si="5"/>
        <v>574.05600000000004</v>
      </c>
      <c r="R75" s="83">
        <f t="shared" si="6"/>
        <v>0</v>
      </c>
      <c r="S75" s="83">
        <f t="shared" si="7"/>
        <v>21.837</v>
      </c>
      <c r="T75" s="83">
        <f t="shared" si="8"/>
        <v>19239.295000000002</v>
      </c>
      <c r="U75" s="83">
        <f t="shared" si="9"/>
        <v>13631.715</v>
      </c>
      <c r="V75" s="83">
        <f t="shared" si="10"/>
        <v>239.36500000000001</v>
      </c>
      <c r="W75" s="83">
        <f t="shared" si="11"/>
        <v>3.5950000000000002</v>
      </c>
      <c r="X75" s="13">
        <v>97078898</v>
      </c>
      <c r="Y75" s="25">
        <v>5290833</v>
      </c>
      <c r="Z75" s="89">
        <f t="shared" si="12"/>
        <v>30794.429399999986</v>
      </c>
      <c r="AA75" s="86">
        <f t="shared" si="1"/>
        <v>5.4500340537446151E-2</v>
      </c>
      <c r="AB75" s="66">
        <v>554591.42660999985</v>
      </c>
      <c r="AC75" s="36">
        <v>72765.257399999988</v>
      </c>
      <c r="AD75" s="93">
        <f t="shared" si="13"/>
        <v>36382.628699999994</v>
      </c>
      <c r="AE75" s="93">
        <f t="shared" si="14"/>
        <v>16556.985000000001</v>
      </c>
      <c r="AF75" s="71">
        <f t="shared" si="2"/>
        <v>518208.79790999985</v>
      </c>
      <c r="AG75" s="75">
        <v>83.114399329199742</v>
      </c>
    </row>
    <row r="76" spans="1:33" ht="13.5" thickBot="1">
      <c r="A76" s="18">
        <v>46</v>
      </c>
      <c r="B76" s="11" t="s">
        <v>55</v>
      </c>
      <c r="C76" s="12">
        <v>121086629.59999999</v>
      </c>
      <c r="D76" s="29">
        <v>7153198</v>
      </c>
      <c r="E76" s="27">
        <f t="shared" si="0"/>
        <v>5.9075044235932718E-2</v>
      </c>
      <c r="F76" s="39">
        <v>613009</v>
      </c>
      <c r="G76" s="39">
        <v>2031957</v>
      </c>
      <c r="H76" s="39">
        <v>35537</v>
      </c>
      <c r="I76" s="39">
        <v>0</v>
      </c>
      <c r="J76" s="39">
        <v>18130</v>
      </c>
      <c r="K76" s="39">
        <v>2877855</v>
      </c>
      <c r="L76" s="39">
        <v>1548522</v>
      </c>
      <c r="M76" s="39">
        <v>5523</v>
      </c>
      <c r="N76" s="39">
        <v>22665</v>
      </c>
      <c r="O76" s="83">
        <f t="shared" si="3"/>
        <v>919.51350000000002</v>
      </c>
      <c r="P76" s="83">
        <f t="shared" si="4"/>
        <v>16255.656000000001</v>
      </c>
      <c r="Q76" s="83">
        <f t="shared" si="5"/>
        <v>284.29599999999999</v>
      </c>
      <c r="R76" s="83">
        <f t="shared" si="6"/>
        <v>0</v>
      </c>
      <c r="S76" s="83">
        <f t="shared" si="7"/>
        <v>54.39</v>
      </c>
      <c r="T76" s="83">
        <f t="shared" si="8"/>
        <v>14389.275</v>
      </c>
      <c r="U76" s="83">
        <f t="shared" si="9"/>
        <v>7742.6100000000006</v>
      </c>
      <c r="V76" s="83">
        <f t="shared" si="10"/>
        <v>27.615000000000002</v>
      </c>
      <c r="W76" s="83">
        <f t="shared" si="11"/>
        <v>113.325</v>
      </c>
      <c r="X76" s="13">
        <v>80197245</v>
      </c>
      <c r="Y76" s="25">
        <v>5814107</v>
      </c>
      <c r="Z76" s="89">
        <f t="shared" si="12"/>
        <v>20958.365600000005</v>
      </c>
      <c r="AA76" s="86">
        <f t="shared" si="1"/>
        <v>7.2497590160360253E-2</v>
      </c>
      <c r="AB76" s="66">
        <v>243276.30019999997</v>
      </c>
      <c r="AC76" s="36">
        <v>60745.0461</v>
      </c>
      <c r="AD76" s="93">
        <f t="shared" si="13"/>
        <v>30372.52305</v>
      </c>
      <c r="AE76" s="93">
        <f t="shared" si="14"/>
        <v>11136.412500000002</v>
      </c>
      <c r="AF76" s="71">
        <f t="shared" si="2"/>
        <v>212903.77714999998</v>
      </c>
      <c r="AG76" s="75">
        <v>207.82707051978403</v>
      </c>
    </row>
    <row r="77" spans="1:33" ht="13.5" thickBot="1">
      <c r="A77" s="18">
        <v>47</v>
      </c>
      <c r="B77" s="11" t="s">
        <v>56</v>
      </c>
      <c r="C77" s="12">
        <v>7600630</v>
      </c>
      <c r="D77" s="29">
        <v>1115227</v>
      </c>
      <c r="E77" s="27">
        <f t="shared" si="0"/>
        <v>0.14672823173868482</v>
      </c>
      <c r="F77" s="39">
        <v>157945</v>
      </c>
      <c r="G77" s="39">
        <v>118539</v>
      </c>
      <c r="H77" s="39">
        <v>66364</v>
      </c>
      <c r="I77" s="39">
        <v>0</v>
      </c>
      <c r="J77" s="39">
        <v>0</v>
      </c>
      <c r="K77" s="39">
        <v>482145</v>
      </c>
      <c r="L77" s="39">
        <v>290234</v>
      </c>
      <c r="M77" s="39">
        <v>0</v>
      </c>
      <c r="N77" s="39">
        <v>0</v>
      </c>
      <c r="O77" s="83">
        <f t="shared" si="3"/>
        <v>236.91750000000002</v>
      </c>
      <c r="P77" s="83">
        <f t="shared" si="4"/>
        <v>948.31200000000001</v>
      </c>
      <c r="Q77" s="83">
        <f t="shared" si="5"/>
        <v>530.91200000000003</v>
      </c>
      <c r="R77" s="83">
        <f t="shared" si="6"/>
        <v>0</v>
      </c>
      <c r="S77" s="83">
        <f t="shared" si="7"/>
        <v>0</v>
      </c>
      <c r="T77" s="83">
        <f t="shared" si="8"/>
        <v>2410.7249999999999</v>
      </c>
      <c r="U77" s="83">
        <f t="shared" si="9"/>
        <v>1451.17</v>
      </c>
      <c r="V77" s="83">
        <f t="shared" si="10"/>
        <v>0</v>
      </c>
      <c r="W77" s="83">
        <f t="shared" si="11"/>
        <v>0</v>
      </c>
      <c r="X77" s="13">
        <v>5567035</v>
      </c>
      <c r="Y77" s="25">
        <v>220770</v>
      </c>
      <c r="Z77" s="89">
        <f t="shared" si="12"/>
        <v>500.56990000000133</v>
      </c>
      <c r="AA77" s="86">
        <f t="shared" si="1"/>
        <v>3.9656657448713724E-2</v>
      </c>
      <c r="AB77" s="66">
        <v>13499.12125</v>
      </c>
      <c r="AC77" s="36">
        <v>6078.6064000000015</v>
      </c>
      <c r="AD77" s="93">
        <f t="shared" si="13"/>
        <v>3039.3032000000007</v>
      </c>
      <c r="AE77" s="93">
        <f t="shared" si="14"/>
        <v>1930.9475</v>
      </c>
      <c r="AF77" s="71">
        <f t="shared" si="2"/>
        <v>10459.81805</v>
      </c>
      <c r="AG77" s="75">
        <v>123.59919801788917</v>
      </c>
    </row>
    <row r="78" spans="1:33" ht="13.5" thickBot="1">
      <c r="A78" s="18">
        <v>48</v>
      </c>
      <c r="B78" s="11" t="s">
        <v>57</v>
      </c>
      <c r="C78" s="12">
        <v>400630979</v>
      </c>
      <c r="D78" s="29">
        <v>29348491</v>
      </c>
      <c r="E78" s="27">
        <f t="shared" si="0"/>
        <v>7.3255670525668462E-2</v>
      </c>
      <c r="F78" s="39">
        <v>9556326</v>
      </c>
      <c r="G78" s="39">
        <v>1759782</v>
      </c>
      <c r="H78" s="39">
        <v>919778</v>
      </c>
      <c r="I78" s="39">
        <v>0</v>
      </c>
      <c r="J78" s="39">
        <v>70438</v>
      </c>
      <c r="K78" s="39">
        <v>12650949</v>
      </c>
      <c r="L78" s="39">
        <v>4195682</v>
      </c>
      <c r="M78" s="39">
        <v>41243</v>
      </c>
      <c r="N78" s="39">
        <v>24185</v>
      </c>
      <c r="O78" s="83">
        <f t="shared" si="3"/>
        <v>14334.489</v>
      </c>
      <c r="P78" s="83">
        <f t="shared" si="4"/>
        <v>14078.255999999999</v>
      </c>
      <c r="Q78" s="83">
        <f t="shared" si="5"/>
        <v>7358.2240000000002</v>
      </c>
      <c r="R78" s="83">
        <f t="shared" si="6"/>
        <v>0</v>
      </c>
      <c r="S78" s="83">
        <f t="shared" si="7"/>
        <v>211.31399999999999</v>
      </c>
      <c r="T78" s="83">
        <f t="shared" si="8"/>
        <v>63254.745000000003</v>
      </c>
      <c r="U78" s="83">
        <f t="shared" si="9"/>
        <v>20978.41</v>
      </c>
      <c r="V78" s="83">
        <f t="shared" si="10"/>
        <v>206.215</v>
      </c>
      <c r="W78" s="83">
        <f t="shared" si="11"/>
        <v>120.925</v>
      </c>
      <c r="X78" s="13">
        <v>225711856</v>
      </c>
      <c r="Y78" s="25">
        <v>18414211</v>
      </c>
      <c r="Z78" s="89">
        <f t="shared" si="12"/>
        <v>44925.431200000094</v>
      </c>
      <c r="AA78" s="86">
        <f t="shared" si="1"/>
        <v>8.1582825671328491E-2</v>
      </c>
      <c r="AB78" s="66">
        <v>716235.43556999997</v>
      </c>
      <c r="AC78" s="36">
        <v>165468.00920000009</v>
      </c>
      <c r="AD78" s="93">
        <f t="shared" si="13"/>
        <v>82734.004600000044</v>
      </c>
      <c r="AE78" s="93">
        <f t="shared" si="14"/>
        <v>42280.147499999999</v>
      </c>
      <c r="AF78" s="71">
        <f t="shared" si="2"/>
        <v>633501.43096999987</v>
      </c>
      <c r="AG78" s="75">
        <v>137.99690648862025</v>
      </c>
    </row>
    <row r="79" spans="1:33" ht="13.5" thickBot="1">
      <c r="A79" s="18">
        <v>49</v>
      </c>
      <c r="B79" s="11" t="s">
        <v>58</v>
      </c>
      <c r="C79" s="12">
        <v>133982177</v>
      </c>
      <c r="D79" s="29">
        <v>6068026</v>
      </c>
      <c r="E79" s="27">
        <f t="shared" si="0"/>
        <v>4.5289800000786674E-2</v>
      </c>
      <c r="F79" s="39">
        <v>665056</v>
      </c>
      <c r="G79" s="39">
        <v>1262398</v>
      </c>
      <c r="H79" s="39">
        <v>19438</v>
      </c>
      <c r="I79" s="39">
        <v>0</v>
      </c>
      <c r="J79" s="39">
        <v>1107</v>
      </c>
      <c r="K79" s="39">
        <v>1906354</v>
      </c>
      <c r="L79" s="39">
        <v>2213241</v>
      </c>
      <c r="M79" s="39">
        <v>432</v>
      </c>
      <c r="N79" s="39">
        <v>0</v>
      </c>
      <c r="O79" s="83">
        <f t="shared" si="3"/>
        <v>997.58400000000006</v>
      </c>
      <c r="P79" s="83">
        <f t="shared" si="4"/>
        <v>10099.184000000001</v>
      </c>
      <c r="Q79" s="83">
        <f t="shared" si="5"/>
        <v>155.50399999999999</v>
      </c>
      <c r="R79" s="83">
        <f t="shared" si="6"/>
        <v>0</v>
      </c>
      <c r="S79" s="83">
        <f t="shared" si="7"/>
        <v>3.3210000000000002</v>
      </c>
      <c r="T79" s="83">
        <f t="shared" si="8"/>
        <v>9531.77</v>
      </c>
      <c r="U79" s="83">
        <f t="shared" si="9"/>
        <v>11066.205</v>
      </c>
      <c r="V79" s="83">
        <f t="shared" si="10"/>
        <v>2.16</v>
      </c>
      <c r="W79" s="83">
        <f t="shared" si="11"/>
        <v>0</v>
      </c>
      <c r="X79" s="13">
        <v>90963625</v>
      </c>
      <c r="Y79" s="25">
        <v>2099143</v>
      </c>
      <c r="Z79" s="89">
        <f t="shared" si="12"/>
        <v>5676.341999999986</v>
      </c>
      <c r="AA79" s="86">
        <f t="shared" si="1"/>
        <v>2.3076729846683221E-2</v>
      </c>
      <c r="AB79" s="66">
        <v>223244.99313999998</v>
      </c>
      <c r="AC79" s="36">
        <v>37532.069999999992</v>
      </c>
      <c r="AD79" s="93">
        <f t="shared" si="13"/>
        <v>18766.034999999996</v>
      </c>
      <c r="AE79" s="93">
        <f t="shared" si="14"/>
        <v>10300.067499999999</v>
      </c>
      <c r="AF79" s="71">
        <f t="shared" si="2"/>
        <v>204478.95813999997</v>
      </c>
      <c r="AG79" s="75">
        <v>209.09179924976274</v>
      </c>
    </row>
    <row r="80" spans="1:33" ht="13.5" thickBot="1">
      <c r="A80" s="18">
        <v>50</v>
      </c>
      <c r="B80" s="11" t="s">
        <v>59</v>
      </c>
      <c r="C80" s="12">
        <v>3818427593.5500002</v>
      </c>
      <c r="D80" s="29">
        <v>189480804</v>
      </c>
      <c r="E80" s="27">
        <f t="shared" si="0"/>
        <v>4.9622730654907951E-2</v>
      </c>
      <c r="F80" s="39">
        <v>46068558</v>
      </c>
      <c r="G80" s="39">
        <v>55594425</v>
      </c>
      <c r="H80" s="39">
        <v>2238359</v>
      </c>
      <c r="I80" s="39">
        <v>0</v>
      </c>
      <c r="J80" s="39">
        <v>168928</v>
      </c>
      <c r="K80" s="39">
        <v>55644367</v>
      </c>
      <c r="L80" s="39">
        <v>29029785</v>
      </c>
      <c r="M80" s="39">
        <v>701432</v>
      </c>
      <c r="N80" s="39">
        <v>34950</v>
      </c>
      <c r="O80" s="83">
        <f t="shared" si="3"/>
        <v>69102.837</v>
      </c>
      <c r="P80" s="83">
        <f t="shared" si="4"/>
        <v>444755.4</v>
      </c>
      <c r="Q80" s="83">
        <f t="shared" si="5"/>
        <v>17906.871999999999</v>
      </c>
      <c r="R80" s="83">
        <f t="shared" si="6"/>
        <v>0</v>
      </c>
      <c r="S80" s="83">
        <f t="shared" si="7"/>
        <v>506.78399999999999</v>
      </c>
      <c r="T80" s="83">
        <f t="shared" si="8"/>
        <v>278221.83500000002</v>
      </c>
      <c r="U80" s="83">
        <f t="shared" si="9"/>
        <v>145148.92500000002</v>
      </c>
      <c r="V80" s="83">
        <f t="shared" si="10"/>
        <v>3507.16</v>
      </c>
      <c r="W80" s="83">
        <f t="shared" si="11"/>
        <v>174.75</v>
      </c>
      <c r="X80" s="13">
        <v>1910765620</v>
      </c>
      <c r="Y80" s="25">
        <v>77786274</v>
      </c>
      <c r="Z80" s="89">
        <f t="shared" si="12"/>
        <v>312423.06619999965</v>
      </c>
      <c r="AA80" s="86">
        <f t="shared" si="1"/>
        <v>4.0709479585465849E-2</v>
      </c>
      <c r="AB80" s="66">
        <v>9923414.1193050016</v>
      </c>
      <c r="AC80" s="36">
        <v>1271747.6291999999</v>
      </c>
      <c r="AD80" s="93">
        <f t="shared" si="13"/>
        <v>635873.81459999993</v>
      </c>
      <c r="AE80" s="93">
        <f t="shared" si="14"/>
        <v>213526.33499999999</v>
      </c>
      <c r="AF80" s="71">
        <f t="shared" si="2"/>
        <v>9287540.3047050014</v>
      </c>
      <c r="AG80" s="75">
        <v>94.010347198938263</v>
      </c>
    </row>
    <row r="81" spans="1:33" ht="13.5" thickBot="1">
      <c r="A81" s="18">
        <v>51</v>
      </c>
      <c r="B81" s="11" t="s">
        <v>60</v>
      </c>
      <c r="C81" s="12">
        <v>61136321</v>
      </c>
      <c r="D81" s="29">
        <v>5091273</v>
      </c>
      <c r="E81" s="27">
        <f t="shared" si="0"/>
        <v>8.3277385958504105E-2</v>
      </c>
      <c r="F81" s="39">
        <v>1961711</v>
      </c>
      <c r="G81" s="39">
        <v>471476</v>
      </c>
      <c r="H81" s="39">
        <v>32300</v>
      </c>
      <c r="I81" s="39">
        <v>0</v>
      </c>
      <c r="J81" s="39">
        <v>6367</v>
      </c>
      <c r="K81" s="39">
        <v>1565409</v>
      </c>
      <c r="L81" s="39">
        <v>1054010</v>
      </c>
      <c r="M81" s="39">
        <v>0</v>
      </c>
      <c r="N81" s="39">
        <v>0</v>
      </c>
      <c r="O81" s="83">
        <f t="shared" si="3"/>
        <v>2942.5664999999999</v>
      </c>
      <c r="P81" s="83">
        <f t="shared" si="4"/>
        <v>3771.808</v>
      </c>
      <c r="Q81" s="83">
        <f t="shared" si="5"/>
        <v>258.39999999999998</v>
      </c>
      <c r="R81" s="83">
        <f t="shared" si="6"/>
        <v>0</v>
      </c>
      <c r="S81" s="83">
        <f t="shared" si="7"/>
        <v>19.100999999999999</v>
      </c>
      <c r="T81" s="83">
        <f t="shared" si="8"/>
        <v>7827.0450000000001</v>
      </c>
      <c r="U81" s="83">
        <f t="shared" si="9"/>
        <v>5270.05</v>
      </c>
      <c r="V81" s="83">
        <f t="shared" si="10"/>
        <v>0</v>
      </c>
      <c r="W81" s="83">
        <f t="shared" si="11"/>
        <v>0</v>
      </c>
      <c r="X81" s="13">
        <v>41346035</v>
      </c>
      <c r="Y81" s="25">
        <v>383106</v>
      </c>
      <c r="Z81" s="89">
        <f t="shared" si="12"/>
        <v>1122.2053000000014</v>
      </c>
      <c r="AA81" s="86">
        <f t="shared" si="1"/>
        <v>9.2658461688043363E-3</v>
      </c>
      <c r="AB81" s="66">
        <v>117070.87503999998</v>
      </c>
      <c r="AC81" s="36">
        <v>21211.175800000001</v>
      </c>
      <c r="AD81" s="93">
        <f t="shared" si="13"/>
        <v>10605.5879</v>
      </c>
      <c r="AE81" s="93">
        <f t="shared" si="14"/>
        <v>6548.5475000000006</v>
      </c>
      <c r="AF81" s="71">
        <f t="shared" si="2"/>
        <v>106465.28713999999</v>
      </c>
      <c r="AG81" s="75">
        <v>115.68837581137883</v>
      </c>
    </row>
    <row r="82" spans="1:33" ht="13.5" thickBot="1">
      <c r="A82" s="18">
        <v>52</v>
      </c>
      <c r="B82" s="11" t="s">
        <v>61</v>
      </c>
      <c r="C82" s="12">
        <v>3014783976.75</v>
      </c>
      <c r="D82" s="29">
        <v>145108912</v>
      </c>
      <c r="E82" s="27">
        <f t="shared" si="0"/>
        <v>4.8132441036929763E-2</v>
      </c>
      <c r="F82" s="39">
        <v>42974377</v>
      </c>
      <c r="G82" s="39">
        <v>9744282</v>
      </c>
      <c r="H82" s="39">
        <v>749564</v>
      </c>
      <c r="I82" s="39">
        <v>19310</v>
      </c>
      <c r="J82" s="39">
        <v>6547</v>
      </c>
      <c r="K82" s="39">
        <v>70605173</v>
      </c>
      <c r="L82" s="39">
        <v>21009141</v>
      </c>
      <c r="M82" s="39">
        <v>518</v>
      </c>
      <c r="N82" s="39">
        <v>0</v>
      </c>
      <c r="O82" s="83">
        <f t="shared" si="3"/>
        <v>64461.565500000004</v>
      </c>
      <c r="P82" s="83">
        <f t="shared" si="4"/>
        <v>77954.256000000008</v>
      </c>
      <c r="Q82" s="83">
        <f t="shared" si="5"/>
        <v>5996.5119999999997</v>
      </c>
      <c r="R82" s="83">
        <f t="shared" si="6"/>
        <v>77.239999999999995</v>
      </c>
      <c r="S82" s="83">
        <f t="shared" si="7"/>
        <v>19.641000000000002</v>
      </c>
      <c r="T82" s="83">
        <f t="shared" si="8"/>
        <v>353025.86499999999</v>
      </c>
      <c r="U82" s="83">
        <f t="shared" si="9"/>
        <v>105045.705</v>
      </c>
      <c r="V82" s="83">
        <f t="shared" si="10"/>
        <v>2.59</v>
      </c>
      <c r="W82" s="83">
        <f t="shared" si="11"/>
        <v>0</v>
      </c>
      <c r="X82" s="13">
        <v>664022487</v>
      </c>
      <c r="Y82" s="25">
        <v>47987147</v>
      </c>
      <c r="Z82" s="89">
        <f t="shared" si="12"/>
        <v>232226.09790000028</v>
      </c>
      <c r="AA82" s="86">
        <f t="shared" si="1"/>
        <v>7.2267352295254425E-2</v>
      </c>
      <c r="AB82" s="66">
        <v>5572199.1760150008</v>
      </c>
      <c r="AC82" s="36">
        <v>838809.4724000002</v>
      </c>
      <c r="AD82" s="93">
        <f t="shared" si="13"/>
        <v>419404.7362000001</v>
      </c>
      <c r="AE82" s="93">
        <f t="shared" si="14"/>
        <v>229037.08000000002</v>
      </c>
      <c r="AF82" s="71">
        <f t="shared" si="2"/>
        <v>5152794.4398150006</v>
      </c>
      <c r="AG82" s="75">
        <v>96.197307810078669</v>
      </c>
    </row>
    <row r="83" spans="1:33" ht="13.5" thickBot="1">
      <c r="A83" s="18">
        <v>53</v>
      </c>
      <c r="B83" s="11" t="s">
        <v>62</v>
      </c>
      <c r="C83" s="12">
        <v>681339930.47000003</v>
      </c>
      <c r="D83" s="29">
        <v>23632848</v>
      </c>
      <c r="E83" s="27">
        <f t="shared" si="0"/>
        <v>3.4685840273147729E-2</v>
      </c>
      <c r="F83" s="39">
        <v>6248783</v>
      </c>
      <c r="G83" s="39">
        <v>2054680</v>
      </c>
      <c r="H83" s="39">
        <v>197229</v>
      </c>
      <c r="I83" s="39">
        <v>0</v>
      </c>
      <c r="J83" s="39">
        <v>8016</v>
      </c>
      <c r="K83" s="39">
        <v>13127527</v>
      </c>
      <c r="L83" s="39">
        <v>1934075</v>
      </c>
      <c r="M83" s="39">
        <v>62538</v>
      </c>
      <c r="N83" s="39">
        <v>0</v>
      </c>
      <c r="O83" s="83">
        <f t="shared" si="3"/>
        <v>9373.174500000001</v>
      </c>
      <c r="P83" s="83">
        <f t="shared" si="4"/>
        <v>16437.439999999999</v>
      </c>
      <c r="Q83" s="83">
        <f t="shared" si="5"/>
        <v>1577.8320000000001</v>
      </c>
      <c r="R83" s="83">
        <f t="shared" si="6"/>
        <v>0</v>
      </c>
      <c r="S83" s="83">
        <f t="shared" si="7"/>
        <v>24.048000000000002</v>
      </c>
      <c r="T83" s="83">
        <f t="shared" si="8"/>
        <v>65637.634999999995</v>
      </c>
      <c r="U83" s="83">
        <f t="shared" si="9"/>
        <v>9670.375</v>
      </c>
      <c r="V83" s="83">
        <f t="shared" si="10"/>
        <v>312.69</v>
      </c>
      <c r="W83" s="83">
        <f t="shared" si="11"/>
        <v>0</v>
      </c>
      <c r="X83" s="13">
        <v>118215393</v>
      </c>
      <c r="Y83" s="25">
        <v>13641972</v>
      </c>
      <c r="Z83" s="89">
        <f t="shared" si="12"/>
        <v>63221.118600000002</v>
      </c>
      <c r="AA83" s="86">
        <f t="shared" si="1"/>
        <v>0.11539928645333015</v>
      </c>
      <c r="AB83" s="66">
        <v>1334788.435455</v>
      </c>
      <c r="AC83" s="36">
        <v>166254.3131</v>
      </c>
      <c r="AD83" s="93">
        <f t="shared" si="13"/>
        <v>83127.15655</v>
      </c>
      <c r="AE83" s="93">
        <f t="shared" si="14"/>
        <v>37810.35</v>
      </c>
      <c r="AF83" s="71">
        <f t="shared" si="2"/>
        <v>1251661.2789050001</v>
      </c>
      <c r="AG83" s="75">
        <v>136.42666497344732</v>
      </c>
    </row>
    <row r="84" spans="1:33" ht="13.5" thickBot="1">
      <c r="A84" s="18">
        <v>54</v>
      </c>
      <c r="B84" s="11" t="s">
        <v>63</v>
      </c>
      <c r="C84" s="12">
        <v>1428548640.6500001</v>
      </c>
      <c r="D84" s="29">
        <v>51081728</v>
      </c>
      <c r="E84" s="27">
        <f t="shared" si="0"/>
        <v>3.5757779991836637E-2</v>
      </c>
      <c r="F84" s="39">
        <v>11159007</v>
      </c>
      <c r="G84" s="39">
        <v>6593056</v>
      </c>
      <c r="H84" s="39">
        <v>1532390</v>
      </c>
      <c r="I84" s="39">
        <v>0</v>
      </c>
      <c r="J84" s="39">
        <v>70797</v>
      </c>
      <c r="K84" s="39">
        <v>18833358</v>
      </c>
      <c r="L84" s="39">
        <v>12887559</v>
      </c>
      <c r="M84" s="39">
        <v>5013</v>
      </c>
      <c r="N84" s="39">
        <v>548</v>
      </c>
      <c r="O84" s="83">
        <f t="shared" si="3"/>
        <v>16738.5105</v>
      </c>
      <c r="P84" s="83">
        <f t="shared" si="4"/>
        <v>52744.448000000004</v>
      </c>
      <c r="Q84" s="83">
        <f t="shared" si="5"/>
        <v>12259.12</v>
      </c>
      <c r="R84" s="83">
        <f t="shared" si="6"/>
        <v>0</v>
      </c>
      <c r="S84" s="83">
        <f t="shared" si="7"/>
        <v>212.39099999999999</v>
      </c>
      <c r="T84" s="83">
        <f t="shared" si="8"/>
        <v>94166.790000000008</v>
      </c>
      <c r="U84" s="83">
        <f t="shared" si="9"/>
        <v>64437.794999999998</v>
      </c>
      <c r="V84" s="83">
        <f t="shared" si="10"/>
        <v>25.065000000000001</v>
      </c>
      <c r="W84" s="83">
        <f t="shared" si="11"/>
        <v>2.74</v>
      </c>
      <c r="X84" s="13">
        <v>449572418</v>
      </c>
      <c r="Y84" s="25">
        <v>18011202</v>
      </c>
      <c r="Z84" s="89">
        <f t="shared" si="12"/>
        <v>83622.586399999913</v>
      </c>
      <c r="AA84" s="86">
        <f t="shared" si="1"/>
        <v>4.0062960446118824E-2</v>
      </c>
      <c r="AB84" s="66">
        <v>3632018.2333899993</v>
      </c>
      <c r="AC84" s="36">
        <v>324209.44589999993</v>
      </c>
      <c r="AD84" s="93">
        <f t="shared" si="13"/>
        <v>162104.72294999997</v>
      </c>
      <c r="AE84" s="93">
        <f t="shared" si="14"/>
        <v>79316.195000000007</v>
      </c>
      <c r="AF84" s="71">
        <f t="shared" si="2"/>
        <v>3469913.5104399994</v>
      </c>
      <c r="AG84" s="75">
        <v>146.03260331135624</v>
      </c>
    </row>
    <row r="85" spans="1:33" ht="13.5" thickBot="1">
      <c r="A85" s="18">
        <v>55</v>
      </c>
      <c r="B85" s="11" t="s">
        <v>64</v>
      </c>
      <c r="C85" s="12">
        <v>124235081</v>
      </c>
      <c r="D85" s="29">
        <v>3146092</v>
      </c>
      <c r="E85" s="27">
        <f t="shared" si="0"/>
        <v>2.5323700638147449E-2</v>
      </c>
      <c r="F85" s="39">
        <v>378339</v>
      </c>
      <c r="G85" s="39">
        <v>157040</v>
      </c>
      <c r="H85" s="39">
        <v>2016</v>
      </c>
      <c r="I85" s="39">
        <v>0</v>
      </c>
      <c r="J85" s="39">
        <v>678</v>
      </c>
      <c r="K85" s="39">
        <v>1393596</v>
      </c>
      <c r="L85" s="39">
        <v>1213703</v>
      </c>
      <c r="M85" s="39">
        <v>720</v>
      </c>
      <c r="N85" s="39">
        <v>0</v>
      </c>
      <c r="O85" s="83">
        <f t="shared" si="3"/>
        <v>567.50850000000003</v>
      </c>
      <c r="P85" s="83">
        <f t="shared" si="4"/>
        <v>1256.32</v>
      </c>
      <c r="Q85" s="83">
        <f t="shared" si="5"/>
        <v>16.128</v>
      </c>
      <c r="R85" s="83">
        <f t="shared" si="6"/>
        <v>0</v>
      </c>
      <c r="S85" s="83">
        <f t="shared" si="7"/>
        <v>2.0340000000000003</v>
      </c>
      <c r="T85" s="83">
        <f t="shared" si="8"/>
        <v>6967.9800000000005</v>
      </c>
      <c r="U85" s="83">
        <f t="shared" si="9"/>
        <v>6068.5150000000003</v>
      </c>
      <c r="V85" s="83">
        <f t="shared" si="10"/>
        <v>3.6</v>
      </c>
      <c r="W85" s="83">
        <f t="shared" si="11"/>
        <v>0</v>
      </c>
      <c r="X85" s="13">
        <v>45228862</v>
      </c>
      <c r="Y85" s="25">
        <v>717683</v>
      </c>
      <c r="Z85" s="89">
        <f t="shared" si="12"/>
        <v>3208.6327000000001</v>
      </c>
      <c r="AA85" s="86">
        <f t="shared" si="1"/>
        <v>1.5867810249128089E-2</v>
      </c>
      <c r="AB85" s="66">
        <v>181968.86195000002</v>
      </c>
      <c r="AC85" s="36">
        <v>18090.718200000003</v>
      </c>
      <c r="AD85" s="93">
        <f t="shared" si="13"/>
        <v>9045.3591000000015</v>
      </c>
      <c r="AE85" s="93">
        <f t="shared" si="14"/>
        <v>6520.0475000000006</v>
      </c>
      <c r="AF85" s="71">
        <f t="shared" si="2"/>
        <v>172923.50285000002</v>
      </c>
      <c r="AG85" s="75">
        <v>215.94000344139101</v>
      </c>
    </row>
    <row r="86" spans="1:33" ht="13.5" thickBot="1">
      <c r="A86" s="18">
        <v>56</v>
      </c>
      <c r="B86" s="11" t="s">
        <v>65</v>
      </c>
      <c r="C86" s="12">
        <v>22361343</v>
      </c>
      <c r="D86" s="29">
        <v>1932410</v>
      </c>
      <c r="E86" s="27">
        <f t="shared" si="0"/>
        <v>8.6417439238779176E-2</v>
      </c>
      <c r="F86" s="39">
        <v>220546</v>
      </c>
      <c r="G86" s="39">
        <v>265647</v>
      </c>
      <c r="H86" s="39">
        <v>19060</v>
      </c>
      <c r="I86" s="39">
        <v>0</v>
      </c>
      <c r="J86" s="39">
        <v>1283</v>
      </c>
      <c r="K86" s="39">
        <v>1003261</v>
      </c>
      <c r="L86" s="39">
        <v>421997</v>
      </c>
      <c r="M86" s="39">
        <v>0</v>
      </c>
      <c r="N86" s="39">
        <v>616</v>
      </c>
      <c r="O86" s="83">
        <f t="shared" si="3"/>
        <v>330.81900000000002</v>
      </c>
      <c r="P86" s="83">
        <f t="shared" si="4"/>
        <v>2125.1759999999999</v>
      </c>
      <c r="Q86" s="83">
        <f t="shared" si="5"/>
        <v>152.47999999999999</v>
      </c>
      <c r="R86" s="83">
        <f t="shared" si="6"/>
        <v>0</v>
      </c>
      <c r="S86" s="83">
        <f t="shared" si="7"/>
        <v>3.8490000000000002</v>
      </c>
      <c r="T86" s="83">
        <f t="shared" si="8"/>
        <v>5016.3050000000003</v>
      </c>
      <c r="U86" s="83">
        <f t="shared" si="9"/>
        <v>2109.9850000000001</v>
      </c>
      <c r="V86" s="83">
        <f t="shared" si="10"/>
        <v>0</v>
      </c>
      <c r="W86" s="83">
        <f t="shared" si="11"/>
        <v>3.08</v>
      </c>
      <c r="X86" s="13">
        <v>8050823</v>
      </c>
      <c r="Y86" s="25">
        <v>372589</v>
      </c>
      <c r="Z86" s="89">
        <f t="shared" si="12"/>
        <v>1378.142600000001</v>
      </c>
      <c r="AA86" s="86">
        <f t="shared" si="1"/>
        <v>4.6279616382076713E-2</v>
      </c>
      <c r="AB86" s="66">
        <v>40041.698800000006</v>
      </c>
      <c r="AC86" s="36">
        <v>11119.836600000002</v>
      </c>
      <c r="AD86" s="93">
        <f t="shared" si="13"/>
        <v>5559.9183000000012</v>
      </c>
      <c r="AE86" s="93">
        <f t="shared" si="14"/>
        <v>3564.6850000000004</v>
      </c>
      <c r="AF86" s="71">
        <f t="shared" si="2"/>
        <v>34481.780500000008</v>
      </c>
      <c r="AG86" s="75">
        <v>74.847654474219411</v>
      </c>
    </row>
    <row r="87" spans="1:33" ht="13.5" thickBot="1">
      <c r="A87" s="18">
        <v>57</v>
      </c>
      <c r="B87" s="11" t="s">
        <v>66</v>
      </c>
      <c r="C87" s="12">
        <v>334021038</v>
      </c>
      <c r="D87" s="29">
        <v>18397077</v>
      </c>
      <c r="E87" s="27">
        <f t="shared" si="0"/>
        <v>5.5077599633110534E-2</v>
      </c>
      <c r="F87" s="39">
        <v>4364454</v>
      </c>
      <c r="G87" s="39">
        <v>1801182</v>
      </c>
      <c r="H87" s="39">
        <v>231474</v>
      </c>
      <c r="I87" s="39">
        <v>0</v>
      </c>
      <c r="J87" s="39">
        <v>9178</v>
      </c>
      <c r="K87" s="39">
        <v>9612971</v>
      </c>
      <c r="L87" s="39">
        <v>2325359</v>
      </c>
      <c r="M87" s="39">
        <v>48814</v>
      </c>
      <c r="N87" s="39">
        <v>3645</v>
      </c>
      <c r="O87" s="83">
        <f t="shared" si="3"/>
        <v>6546.6810000000005</v>
      </c>
      <c r="P87" s="83">
        <f t="shared" si="4"/>
        <v>14409.456</v>
      </c>
      <c r="Q87" s="83">
        <f t="shared" si="5"/>
        <v>1851.7920000000001</v>
      </c>
      <c r="R87" s="83">
        <f t="shared" si="6"/>
        <v>0</v>
      </c>
      <c r="S87" s="83">
        <f t="shared" si="7"/>
        <v>27.533999999999999</v>
      </c>
      <c r="T87" s="83">
        <f t="shared" si="8"/>
        <v>48064.855000000003</v>
      </c>
      <c r="U87" s="83">
        <f t="shared" si="9"/>
        <v>11626.795</v>
      </c>
      <c r="V87" s="83">
        <f t="shared" si="10"/>
        <v>244.07</v>
      </c>
      <c r="W87" s="83">
        <f t="shared" si="11"/>
        <v>18.225000000000001</v>
      </c>
      <c r="X87" s="13">
        <v>244449845</v>
      </c>
      <c r="Y87" s="25">
        <v>10041456</v>
      </c>
      <c r="Z87" s="89">
        <f t="shared" si="12"/>
        <v>47875.290800000017</v>
      </c>
      <c r="AA87" s="86">
        <f t="shared" si="1"/>
        <v>4.1077776097587629E-2</v>
      </c>
      <c r="AB87" s="66">
        <v>970757.97280500003</v>
      </c>
      <c r="AC87" s="36">
        <v>130664.69880000003</v>
      </c>
      <c r="AD87" s="93">
        <f t="shared" si="13"/>
        <v>65332.349400000014</v>
      </c>
      <c r="AE87" s="93">
        <f t="shared" si="14"/>
        <v>29976.9725</v>
      </c>
      <c r="AF87" s="71">
        <f t="shared" si="2"/>
        <v>905425.62340499996</v>
      </c>
      <c r="AG87" s="75">
        <v>91.159125198581123</v>
      </c>
    </row>
    <row r="88" spans="1:33" ht="13.5" thickBot="1">
      <c r="A88" s="18">
        <v>58</v>
      </c>
      <c r="B88" s="11" t="s">
        <v>67</v>
      </c>
      <c r="C88" s="12">
        <v>245801510</v>
      </c>
      <c r="D88" s="29">
        <v>11770123</v>
      </c>
      <c r="E88" s="27">
        <f t="shared" si="0"/>
        <v>4.7884665151162006E-2</v>
      </c>
      <c r="F88" s="39">
        <v>2823827</v>
      </c>
      <c r="G88" s="39">
        <v>2159278</v>
      </c>
      <c r="H88" s="39">
        <v>0</v>
      </c>
      <c r="I88" s="39">
        <v>0</v>
      </c>
      <c r="J88" s="39">
        <v>5826</v>
      </c>
      <c r="K88" s="39">
        <v>4297438</v>
      </c>
      <c r="L88" s="39">
        <v>2483754</v>
      </c>
      <c r="M88" s="39">
        <v>0</v>
      </c>
      <c r="N88" s="39">
        <v>0</v>
      </c>
      <c r="O88" s="83">
        <f t="shared" si="3"/>
        <v>4235.7404999999999</v>
      </c>
      <c r="P88" s="83">
        <f t="shared" si="4"/>
        <v>17274.224000000002</v>
      </c>
      <c r="Q88" s="83">
        <f t="shared" si="5"/>
        <v>0</v>
      </c>
      <c r="R88" s="83">
        <f t="shared" si="6"/>
        <v>0</v>
      </c>
      <c r="S88" s="83">
        <f t="shared" si="7"/>
        <v>17.478000000000002</v>
      </c>
      <c r="T88" s="83">
        <f t="shared" si="8"/>
        <v>21487.19</v>
      </c>
      <c r="U88" s="83">
        <f t="shared" si="9"/>
        <v>12418.77</v>
      </c>
      <c r="V88" s="83">
        <f t="shared" si="10"/>
        <v>0</v>
      </c>
      <c r="W88" s="83">
        <f t="shared" si="11"/>
        <v>0</v>
      </c>
      <c r="X88" s="13">
        <v>64708389</v>
      </c>
      <c r="Y88" s="25">
        <v>2555064</v>
      </c>
      <c r="Z88" s="89">
        <f t="shared" si="12"/>
        <v>10894.504799999995</v>
      </c>
      <c r="AA88" s="86">
        <f t="shared" si="1"/>
        <v>3.9485823082382722E-2</v>
      </c>
      <c r="AB88" s="66">
        <v>474659.13090000005</v>
      </c>
      <c r="AC88" s="36">
        <v>66327.907299999992</v>
      </c>
      <c r="AD88" s="93">
        <f t="shared" si="13"/>
        <v>33163.953649999996</v>
      </c>
      <c r="AE88" s="93">
        <f t="shared" si="14"/>
        <v>16952.98</v>
      </c>
      <c r="AF88" s="71">
        <f t="shared" si="2"/>
        <v>441495.17725000007</v>
      </c>
      <c r="AG88" s="75">
        <v>150.79045076566499</v>
      </c>
    </row>
    <row r="89" spans="1:33" ht="13.5" thickBot="1">
      <c r="A89" s="18">
        <v>59</v>
      </c>
      <c r="B89" s="11" t="s">
        <v>68</v>
      </c>
      <c r="C89" s="12">
        <v>295237597.92000002</v>
      </c>
      <c r="D89" s="29">
        <v>14875893</v>
      </c>
      <c r="E89" s="27">
        <f t="shared" si="0"/>
        <v>5.0386174067270702E-2</v>
      </c>
      <c r="F89" s="39">
        <v>2095295</v>
      </c>
      <c r="G89" s="39">
        <v>753187</v>
      </c>
      <c r="H89" s="39">
        <v>723730</v>
      </c>
      <c r="I89" s="39">
        <v>0</v>
      </c>
      <c r="J89" s="39">
        <v>53519</v>
      </c>
      <c r="K89" s="39">
        <v>6526963</v>
      </c>
      <c r="L89" s="39">
        <v>4558813</v>
      </c>
      <c r="M89" s="39">
        <v>80627</v>
      </c>
      <c r="N89" s="39">
        <v>83759</v>
      </c>
      <c r="O89" s="83">
        <f t="shared" si="3"/>
        <v>3142.9425000000001</v>
      </c>
      <c r="P89" s="83">
        <f t="shared" si="4"/>
        <v>6025.4960000000001</v>
      </c>
      <c r="Q89" s="83">
        <f t="shared" si="5"/>
        <v>5789.84</v>
      </c>
      <c r="R89" s="83">
        <f t="shared" si="6"/>
        <v>0</v>
      </c>
      <c r="S89" s="83">
        <f t="shared" si="7"/>
        <v>160.55700000000002</v>
      </c>
      <c r="T89" s="83">
        <f t="shared" si="8"/>
        <v>32634.815000000002</v>
      </c>
      <c r="U89" s="83">
        <f t="shared" si="9"/>
        <v>22794.064999999999</v>
      </c>
      <c r="V89" s="83">
        <f t="shared" si="10"/>
        <v>403.13499999999999</v>
      </c>
      <c r="W89" s="83">
        <f t="shared" si="11"/>
        <v>418.79500000000002</v>
      </c>
      <c r="X89" s="13">
        <v>75718049</v>
      </c>
      <c r="Y89" s="25">
        <v>2077343</v>
      </c>
      <c r="Z89" s="89">
        <f t="shared" si="12"/>
        <v>7934.2623999999923</v>
      </c>
      <c r="AA89" s="86">
        <f t="shared" si="1"/>
        <v>2.7435242025319485E-2</v>
      </c>
      <c r="AB89" s="66">
        <v>666508.24142999994</v>
      </c>
      <c r="AC89" s="36">
        <v>79303.907899999991</v>
      </c>
      <c r="AD89" s="93">
        <f t="shared" si="13"/>
        <v>39651.953949999996</v>
      </c>
      <c r="AE89" s="93">
        <f t="shared" si="14"/>
        <v>28125.405000000002</v>
      </c>
      <c r="AF89" s="71">
        <f t="shared" si="2"/>
        <v>626856.28747999994</v>
      </c>
      <c r="AG89" s="75">
        <v>126.70316054607036</v>
      </c>
    </row>
    <row r="90" spans="1:33" ht="13.5" thickBot="1">
      <c r="A90" s="18">
        <v>60</v>
      </c>
      <c r="B90" s="11" t="s">
        <v>69</v>
      </c>
      <c r="C90" s="12">
        <v>483489905.64999998</v>
      </c>
      <c r="D90" s="29">
        <v>20341591</v>
      </c>
      <c r="E90" s="27">
        <f t="shared" si="0"/>
        <v>4.2072421290063805E-2</v>
      </c>
      <c r="F90" s="39">
        <v>5168774</v>
      </c>
      <c r="G90" s="39">
        <v>1356786</v>
      </c>
      <c r="H90" s="39">
        <v>62859</v>
      </c>
      <c r="I90" s="39">
        <v>0</v>
      </c>
      <c r="J90" s="39">
        <v>17214</v>
      </c>
      <c r="K90" s="39">
        <v>12383504</v>
      </c>
      <c r="L90" s="39">
        <v>1349680</v>
      </c>
      <c r="M90" s="39">
        <v>2774</v>
      </c>
      <c r="N90" s="39">
        <v>0</v>
      </c>
      <c r="O90" s="83">
        <f t="shared" si="3"/>
        <v>7753.1610000000001</v>
      </c>
      <c r="P90" s="83">
        <f t="shared" si="4"/>
        <v>10854.288</v>
      </c>
      <c r="Q90" s="83">
        <f t="shared" si="5"/>
        <v>502.87200000000001</v>
      </c>
      <c r="R90" s="83">
        <f t="shared" si="6"/>
        <v>0</v>
      </c>
      <c r="S90" s="83">
        <f t="shared" si="7"/>
        <v>51.642000000000003</v>
      </c>
      <c r="T90" s="83">
        <f t="shared" si="8"/>
        <v>61917.520000000004</v>
      </c>
      <c r="U90" s="83">
        <f t="shared" si="9"/>
        <v>6748.4000000000005</v>
      </c>
      <c r="V90" s="83">
        <f t="shared" si="10"/>
        <v>13.870000000000001</v>
      </c>
      <c r="W90" s="83">
        <f t="shared" si="11"/>
        <v>0</v>
      </c>
      <c r="X90" s="13">
        <v>135155938</v>
      </c>
      <c r="Y90" s="25">
        <v>4306863</v>
      </c>
      <c r="Z90" s="89">
        <f t="shared" si="12"/>
        <v>15676.605100000044</v>
      </c>
      <c r="AA90" s="86">
        <f t="shared" si="1"/>
        <v>3.1865880728081664E-2</v>
      </c>
      <c r="AB90" s="66">
        <v>699460.80757999991</v>
      </c>
      <c r="AC90" s="36">
        <v>103518.35810000004</v>
      </c>
      <c r="AD90" s="93">
        <f t="shared" si="13"/>
        <v>51759.179050000021</v>
      </c>
      <c r="AE90" s="93">
        <f t="shared" si="14"/>
        <v>34339.894999999997</v>
      </c>
      <c r="AF90" s="71">
        <f t="shared" si="2"/>
        <v>647701.62852999987</v>
      </c>
      <c r="AG90" s="75">
        <v>89.410576364432302</v>
      </c>
    </row>
    <row r="91" spans="1:33" ht="13.5" thickBot="1">
      <c r="A91" s="18">
        <v>61</v>
      </c>
      <c r="B91" s="11" t="s">
        <v>70</v>
      </c>
      <c r="C91" s="12">
        <v>25989410223.18</v>
      </c>
      <c r="D91" s="29">
        <v>1315249924</v>
      </c>
      <c r="E91" s="27">
        <f t="shared" si="0"/>
        <v>5.0607147784636E-2</v>
      </c>
      <c r="F91" s="39">
        <v>303820136</v>
      </c>
      <c r="G91" s="39">
        <v>312110379</v>
      </c>
      <c r="H91" s="39">
        <v>12154249</v>
      </c>
      <c r="I91" s="39">
        <v>1102461</v>
      </c>
      <c r="J91" s="39">
        <v>181068</v>
      </c>
      <c r="K91" s="39">
        <v>409916031</v>
      </c>
      <c r="L91" s="39">
        <v>275107952</v>
      </c>
      <c r="M91" s="39">
        <v>211013</v>
      </c>
      <c r="N91" s="39">
        <v>646635</v>
      </c>
      <c r="O91" s="83">
        <f t="shared" si="3"/>
        <v>455730.20400000003</v>
      </c>
      <c r="P91" s="83">
        <f t="shared" si="4"/>
        <v>2496883.0320000001</v>
      </c>
      <c r="Q91" s="83">
        <f t="shared" si="5"/>
        <v>97233.991999999998</v>
      </c>
      <c r="R91" s="83">
        <f t="shared" si="6"/>
        <v>4409.8440000000001</v>
      </c>
      <c r="S91" s="83">
        <f t="shared" si="7"/>
        <v>543.20400000000006</v>
      </c>
      <c r="T91" s="83">
        <f t="shared" si="8"/>
        <v>2049580.155</v>
      </c>
      <c r="U91" s="83">
        <f t="shared" si="9"/>
        <v>1375539.76</v>
      </c>
      <c r="V91" s="83">
        <f t="shared" si="10"/>
        <v>1055.0650000000001</v>
      </c>
      <c r="W91" s="83">
        <f t="shared" si="11"/>
        <v>3233.1750000000002</v>
      </c>
      <c r="X91" s="13">
        <v>1385823991</v>
      </c>
      <c r="Y91" s="25">
        <v>384010771</v>
      </c>
      <c r="Z91" s="89">
        <f t="shared" si="12"/>
        <v>1881988.6682999963</v>
      </c>
      <c r="AA91" s="86">
        <f t="shared" si="1"/>
        <v>0.27709923734463621</v>
      </c>
      <c r="AB91" s="66">
        <v>47098292.934394985</v>
      </c>
      <c r="AC91" s="36">
        <v>8366197.0992999962</v>
      </c>
      <c r="AD91" s="93">
        <f t="shared" si="13"/>
        <v>4183098.5496499981</v>
      </c>
      <c r="AE91" s="93">
        <f t="shared" si="14"/>
        <v>1714704.0774999999</v>
      </c>
      <c r="AF91" s="71">
        <f t="shared" si="2"/>
        <v>42915194.384744987</v>
      </c>
      <c r="AG91" s="75">
        <v>90.987363966830728</v>
      </c>
    </row>
    <row r="92" spans="1:33" ht="13.5" thickBot="1">
      <c r="A92" s="18">
        <v>62</v>
      </c>
      <c r="B92" s="11" t="s">
        <v>71</v>
      </c>
      <c r="C92" s="12">
        <v>61197523.189999998</v>
      </c>
      <c r="D92" s="29">
        <v>3589425</v>
      </c>
      <c r="E92" s="27">
        <f t="shared" si="0"/>
        <v>5.8653109029525745E-2</v>
      </c>
      <c r="F92" s="39">
        <v>732340</v>
      </c>
      <c r="G92" s="39">
        <v>1282083</v>
      </c>
      <c r="H92" s="39">
        <v>106822</v>
      </c>
      <c r="I92" s="39">
        <v>0</v>
      </c>
      <c r="J92" s="39">
        <v>1231</v>
      </c>
      <c r="K92" s="39">
        <v>1220189</v>
      </c>
      <c r="L92" s="39">
        <v>246620</v>
      </c>
      <c r="M92" s="39">
        <v>0</v>
      </c>
      <c r="N92" s="39">
        <v>140</v>
      </c>
      <c r="O92" s="83">
        <f t="shared" si="3"/>
        <v>1098.51</v>
      </c>
      <c r="P92" s="83">
        <f t="shared" si="4"/>
        <v>10256.664000000001</v>
      </c>
      <c r="Q92" s="83">
        <f t="shared" si="5"/>
        <v>854.57600000000002</v>
      </c>
      <c r="R92" s="83">
        <f t="shared" si="6"/>
        <v>0</v>
      </c>
      <c r="S92" s="83">
        <f t="shared" si="7"/>
        <v>3.6930000000000001</v>
      </c>
      <c r="T92" s="83">
        <f t="shared" si="8"/>
        <v>6100.9449999999997</v>
      </c>
      <c r="U92" s="83">
        <f t="shared" si="9"/>
        <v>1233.1000000000001</v>
      </c>
      <c r="V92" s="83">
        <f t="shared" si="10"/>
        <v>0</v>
      </c>
      <c r="W92" s="83">
        <f t="shared" si="11"/>
        <v>0.70000000000000007</v>
      </c>
      <c r="X92" s="13">
        <v>40918598</v>
      </c>
      <c r="Y92" s="25">
        <v>532155</v>
      </c>
      <c r="Z92" s="89">
        <f t="shared" si="12"/>
        <v>1492.6964000000044</v>
      </c>
      <c r="AA92" s="86">
        <f t="shared" si="1"/>
        <v>1.3005210980102495E-2</v>
      </c>
      <c r="AB92" s="66">
        <v>119043.17793999998</v>
      </c>
      <c r="AC92" s="36">
        <v>21040.884400000003</v>
      </c>
      <c r="AD92" s="93">
        <f t="shared" si="13"/>
        <v>10520.442200000001</v>
      </c>
      <c r="AE92" s="93">
        <f t="shared" si="14"/>
        <v>3667.3724999999999</v>
      </c>
      <c r="AF92" s="71">
        <f t="shared" si="2"/>
        <v>108522.73573999997</v>
      </c>
      <c r="AG92" s="75">
        <v>202.65279788391456</v>
      </c>
    </row>
    <row r="93" spans="1:33" ht="13.5" thickBot="1">
      <c r="A93" s="18">
        <v>63</v>
      </c>
      <c r="B93" s="11" t="s">
        <v>72</v>
      </c>
      <c r="C93" s="12">
        <v>244160792</v>
      </c>
      <c r="D93" s="29">
        <v>23188331</v>
      </c>
      <c r="E93" s="27">
        <f t="shared" si="0"/>
        <v>9.4971558742322562E-2</v>
      </c>
      <c r="F93" s="39">
        <v>6739514</v>
      </c>
      <c r="G93" s="39">
        <v>2352808</v>
      </c>
      <c r="H93" s="39">
        <v>112208</v>
      </c>
      <c r="I93" s="39">
        <v>0</v>
      </c>
      <c r="J93" s="39">
        <v>3544</v>
      </c>
      <c r="K93" s="39">
        <v>7237886</v>
      </c>
      <c r="L93" s="39">
        <v>6721662</v>
      </c>
      <c r="M93" s="39">
        <v>20709</v>
      </c>
      <c r="N93" s="39">
        <v>0</v>
      </c>
      <c r="O93" s="83">
        <f t="shared" si="3"/>
        <v>10109.271000000001</v>
      </c>
      <c r="P93" s="83">
        <f t="shared" si="4"/>
        <v>18822.464</v>
      </c>
      <c r="Q93" s="83">
        <f t="shared" si="5"/>
        <v>897.66399999999999</v>
      </c>
      <c r="R93" s="83">
        <f t="shared" si="6"/>
        <v>0</v>
      </c>
      <c r="S93" s="83">
        <f t="shared" si="7"/>
        <v>10.632</v>
      </c>
      <c r="T93" s="83">
        <f t="shared" si="8"/>
        <v>36189.43</v>
      </c>
      <c r="U93" s="83">
        <f t="shared" si="9"/>
        <v>33608.31</v>
      </c>
      <c r="V93" s="83">
        <f t="shared" si="10"/>
        <v>103.545</v>
      </c>
      <c r="W93" s="83">
        <f t="shared" si="11"/>
        <v>0</v>
      </c>
      <c r="X93" s="13">
        <v>75477118</v>
      </c>
      <c r="Y93" s="25">
        <v>1447775</v>
      </c>
      <c r="Z93" s="89">
        <f t="shared" si="12"/>
        <v>4936.0668000000005</v>
      </c>
      <c r="AA93" s="86">
        <f t="shared" si="1"/>
        <v>1.9181641249206152E-2</v>
      </c>
      <c r="AB93" s="66">
        <v>488049.23958000005</v>
      </c>
      <c r="AC93" s="36">
        <v>104677.38280000001</v>
      </c>
      <c r="AD93" s="93">
        <f t="shared" si="13"/>
        <v>52338.691400000003</v>
      </c>
      <c r="AE93" s="93">
        <f t="shared" si="14"/>
        <v>34950.642499999994</v>
      </c>
      <c r="AF93" s="71">
        <f t="shared" si="2"/>
        <v>435710.54818000004</v>
      </c>
      <c r="AG93" s="75">
        <v>69.330043951807582</v>
      </c>
    </row>
    <row r="94" spans="1:33" ht="13.5" thickBot="1">
      <c r="A94" s="18">
        <v>64</v>
      </c>
      <c r="B94" s="11" t="s">
        <v>73</v>
      </c>
      <c r="C94" s="12">
        <v>567608906</v>
      </c>
      <c r="D94" s="29">
        <v>23928361</v>
      </c>
      <c r="E94" s="27">
        <f t="shared" si="0"/>
        <v>4.2156422753521772E-2</v>
      </c>
      <c r="F94" s="39">
        <v>4395212</v>
      </c>
      <c r="G94" s="39">
        <v>1884073</v>
      </c>
      <c r="H94" s="39">
        <v>189202</v>
      </c>
      <c r="I94" s="39">
        <v>0</v>
      </c>
      <c r="J94" s="39">
        <v>2592</v>
      </c>
      <c r="K94" s="39">
        <v>12921074</v>
      </c>
      <c r="L94" s="39">
        <v>4535939</v>
      </c>
      <c r="M94" s="39">
        <v>269</v>
      </c>
      <c r="N94" s="39">
        <v>0</v>
      </c>
      <c r="O94" s="83">
        <f t="shared" si="3"/>
        <v>6592.8180000000002</v>
      </c>
      <c r="P94" s="83">
        <f t="shared" si="4"/>
        <v>15072.584000000001</v>
      </c>
      <c r="Q94" s="83">
        <f t="shared" si="5"/>
        <v>1513.616</v>
      </c>
      <c r="R94" s="83">
        <f t="shared" si="6"/>
        <v>0</v>
      </c>
      <c r="S94" s="83">
        <f t="shared" si="7"/>
        <v>7.7759999999999998</v>
      </c>
      <c r="T94" s="83">
        <f t="shared" si="8"/>
        <v>64605.37</v>
      </c>
      <c r="U94" s="83">
        <f t="shared" si="9"/>
        <v>22679.695</v>
      </c>
      <c r="V94" s="83">
        <f t="shared" si="10"/>
        <v>1.345</v>
      </c>
      <c r="W94" s="83">
        <f t="shared" si="11"/>
        <v>0</v>
      </c>
      <c r="X94" s="13">
        <v>208892586</v>
      </c>
      <c r="Y94" s="25">
        <v>4291805</v>
      </c>
      <c r="Z94" s="89">
        <f t="shared" si="12"/>
        <v>19089.697800000024</v>
      </c>
      <c r="AA94" s="86">
        <f t="shared" si="1"/>
        <v>2.0545511366305745E-2</v>
      </c>
      <c r="AB94" s="66">
        <v>1254301.1296900001</v>
      </c>
      <c r="AC94" s="36">
        <v>129562.90180000002</v>
      </c>
      <c r="AD94" s="93">
        <f t="shared" si="13"/>
        <v>64781.450900000011</v>
      </c>
      <c r="AE94" s="93">
        <f t="shared" si="14"/>
        <v>43643.205000000002</v>
      </c>
      <c r="AF94" s="71">
        <f t="shared" si="2"/>
        <v>1189519.67879</v>
      </c>
      <c r="AG94" s="75">
        <v>106.62166162335811</v>
      </c>
    </row>
    <row r="95" spans="1:33" ht="13.5" thickBot="1">
      <c r="A95" s="18">
        <v>65</v>
      </c>
      <c r="B95" s="11" t="s">
        <v>74</v>
      </c>
      <c r="C95" s="12">
        <v>77220833</v>
      </c>
      <c r="D95" s="29">
        <v>4707842</v>
      </c>
      <c r="E95" s="27">
        <f t="shared" ref="E95:E158" si="15">+D95/C95</f>
        <v>6.0965957204838751E-2</v>
      </c>
      <c r="F95" s="39">
        <v>2106425</v>
      </c>
      <c r="G95" s="39">
        <v>149864</v>
      </c>
      <c r="H95" s="39">
        <v>91334</v>
      </c>
      <c r="I95" s="39">
        <v>0</v>
      </c>
      <c r="J95" s="39">
        <v>2201</v>
      </c>
      <c r="K95" s="39">
        <v>2162486</v>
      </c>
      <c r="L95" s="39">
        <v>187103</v>
      </c>
      <c r="M95" s="39">
        <v>1579</v>
      </c>
      <c r="N95" s="39">
        <v>6850</v>
      </c>
      <c r="O95" s="83">
        <f t="shared" si="3"/>
        <v>3159.6375000000003</v>
      </c>
      <c r="P95" s="83">
        <f t="shared" si="4"/>
        <v>1198.912</v>
      </c>
      <c r="Q95" s="83">
        <f t="shared" si="5"/>
        <v>730.67200000000003</v>
      </c>
      <c r="R95" s="83">
        <f t="shared" si="6"/>
        <v>0</v>
      </c>
      <c r="S95" s="83">
        <f t="shared" si="7"/>
        <v>6.6029999999999998</v>
      </c>
      <c r="T95" s="83">
        <f t="shared" si="8"/>
        <v>10812.43</v>
      </c>
      <c r="U95" s="83">
        <f t="shared" si="9"/>
        <v>935.51499999999999</v>
      </c>
      <c r="V95" s="83">
        <f t="shared" si="10"/>
        <v>7.8950000000000005</v>
      </c>
      <c r="W95" s="83">
        <f t="shared" si="11"/>
        <v>34.25</v>
      </c>
      <c r="X95" s="13">
        <v>74357744</v>
      </c>
      <c r="Y95" s="25">
        <v>973901</v>
      </c>
      <c r="Z95" s="89">
        <f t="shared" si="12"/>
        <v>2161.0213000000003</v>
      </c>
      <c r="AA95" s="86">
        <f t="shared" ref="AA95:AA158" si="16">+Y95/X95</f>
        <v>1.3097506024389336E-2</v>
      </c>
      <c r="AB95" s="66">
        <v>135215.94126000002</v>
      </c>
      <c r="AC95" s="36">
        <v>19046.935799999999</v>
      </c>
      <c r="AD95" s="93">
        <f t="shared" si="13"/>
        <v>9523.4678999999996</v>
      </c>
      <c r="AE95" s="93">
        <f t="shared" si="14"/>
        <v>5895.0450000000001</v>
      </c>
      <c r="AF95" s="71">
        <f t="shared" ref="AF95:AF158" si="17">+AB95-(AC95/2)</f>
        <v>125692.47336000002</v>
      </c>
      <c r="AG95" s="75">
        <v>52.970605782619153</v>
      </c>
    </row>
    <row r="96" spans="1:33" ht="13.5" thickBot="1">
      <c r="A96" s="18">
        <v>66</v>
      </c>
      <c r="B96" s="11" t="s">
        <v>75</v>
      </c>
      <c r="C96" s="12">
        <v>32416616.850000001</v>
      </c>
      <c r="D96" s="29">
        <v>2091270</v>
      </c>
      <c r="E96" s="27">
        <f t="shared" si="15"/>
        <v>6.451228422993191E-2</v>
      </c>
      <c r="F96" s="39">
        <v>455568</v>
      </c>
      <c r="G96" s="39">
        <v>30501</v>
      </c>
      <c r="H96" s="39">
        <v>78929</v>
      </c>
      <c r="I96" s="39">
        <v>0</v>
      </c>
      <c r="J96" s="39">
        <v>1223</v>
      </c>
      <c r="K96" s="39">
        <v>1049729</v>
      </c>
      <c r="L96" s="39">
        <v>474773</v>
      </c>
      <c r="M96" s="39">
        <v>547</v>
      </c>
      <c r="N96" s="39">
        <v>0</v>
      </c>
      <c r="O96" s="83">
        <f t="shared" ref="O96:O159" si="18">+F96*$C$10</f>
        <v>683.35199999999998</v>
      </c>
      <c r="P96" s="83">
        <f t="shared" ref="P96:P159" si="19">+G96*$C$12</f>
        <v>244.00800000000001</v>
      </c>
      <c r="Q96" s="83">
        <f t="shared" ref="Q96:Q159" si="20">+H96*$C$13</f>
        <v>631.43200000000002</v>
      </c>
      <c r="R96" s="83">
        <f t="shared" ref="R96:R159" si="21">+I96*$C$14</f>
        <v>0</v>
      </c>
      <c r="S96" s="83">
        <f t="shared" ref="S96:S159" si="22">+J96*$C$19</f>
        <v>3.669</v>
      </c>
      <c r="T96" s="83">
        <f t="shared" ref="T96:T159" si="23">+K96*$C$18</f>
        <v>5248.6450000000004</v>
      </c>
      <c r="U96" s="83">
        <f t="shared" ref="U96:U159" si="24">+L96*$C$15</f>
        <v>2373.8650000000002</v>
      </c>
      <c r="V96" s="83">
        <f t="shared" ref="V96:V159" si="25">+M96*$C$16</f>
        <v>2.7349999999999999</v>
      </c>
      <c r="W96" s="83">
        <f t="shared" ref="W96:W159" si="26">+N96*$C$17</f>
        <v>0</v>
      </c>
      <c r="X96" s="13">
        <v>51323430</v>
      </c>
      <c r="Y96" s="25">
        <v>1443176</v>
      </c>
      <c r="Z96" s="89">
        <f t="shared" ref="Z96:Z159" si="27">+AC96-SUM(O96:W96)</f>
        <v>1501.269599999996</v>
      </c>
      <c r="AA96" s="86">
        <f t="shared" si="16"/>
        <v>2.8119243004608226E-2</v>
      </c>
      <c r="AB96" s="66">
        <v>72030.090699999986</v>
      </c>
      <c r="AC96" s="36">
        <v>10688.975599999998</v>
      </c>
      <c r="AD96" s="93">
        <f t="shared" ref="AD96:AD159" si="28">AC96*0.5</f>
        <v>5344.487799999999</v>
      </c>
      <c r="AE96" s="93">
        <f t="shared" ref="AE96:AE159" si="29">SUM(T96:W96)/2</f>
        <v>3812.6224999999999</v>
      </c>
      <c r="AF96" s="71">
        <f t="shared" si="17"/>
        <v>66685.602899999983</v>
      </c>
      <c r="AG96" s="75">
        <v>110.97830371501827</v>
      </c>
    </row>
    <row r="97" spans="1:33" ht="13.5" thickBot="1">
      <c r="A97" s="18">
        <v>67</v>
      </c>
      <c r="B97" s="11" t="s">
        <v>76</v>
      </c>
      <c r="C97" s="12">
        <v>28128408.66</v>
      </c>
      <c r="D97" s="29">
        <v>1258988</v>
      </c>
      <c r="E97" s="27">
        <f t="shared" si="15"/>
        <v>4.4758593179511919E-2</v>
      </c>
      <c r="F97" s="39">
        <v>319405</v>
      </c>
      <c r="G97" s="39">
        <v>0</v>
      </c>
      <c r="H97" s="39">
        <v>0</v>
      </c>
      <c r="I97" s="39">
        <v>0</v>
      </c>
      <c r="J97" s="39">
        <v>2034</v>
      </c>
      <c r="K97" s="39">
        <v>889266</v>
      </c>
      <c r="L97" s="39">
        <v>47923</v>
      </c>
      <c r="M97" s="39">
        <v>360</v>
      </c>
      <c r="N97" s="39">
        <v>0</v>
      </c>
      <c r="O97" s="83">
        <f t="shared" si="18"/>
        <v>479.10750000000002</v>
      </c>
      <c r="P97" s="83">
        <f t="shared" si="19"/>
        <v>0</v>
      </c>
      <c r="Q97" s="83">
        <f t="shared" si="20"/>
        <v>0</v>
      </c>
      <c r="R97" s="83">
        <f t="shared" si="21"/>
        <v>0</v>
      </c>
      <c r="S97" s="83">
        <f t="shared" si="22"/>
        <v>6.1020000000000003</v>
      </c>
      <c r="T97" s="83">
        <f t="shared" si="23"/>
        <v>4446.33</v>
      </c>
      <c r="U97" s="83">
        <f t="shared" si="24"/>
        <v>239.61500000000001</v>
      </c>
      <c r="V97" s="83">
        <f t="shared" si="25"/>
        <v>1.8</v>
      </c>
      <c r="W97" s="83">
        <f t="shared" si="26"/>
        <v>0</v>
      </c>
      <c r="X97" s="13">
        <v>36122124</v>
      </c>
      <c r="Y97" s="25">
        <v>125265</v>
      </c>
      <c r="Z97" s="89">
        <f t="shared" si="27"/>
        <v>412.5648000000001</v>
      </c>
      <c r="AA97" s="86">
        <f t="shared" si="16"/>
        <v>3.4678193342119086E-3</v>
      </c>
      <c r="AB97" s="66">
        <v>54684.941669999986</v>
      </c>
      <c r="AC97" s="36">
        <v>5585.5192999999999</v>
      </c>
      <c r="AD97" s="93">
        <f t="shared" si="28"/>
        <v>2792.75965</v>
      </c>
      <c r="AE97" s="93">
        <f t="shared" si="29"/>
        <v>2343.8724999999999</v>
      </c>
      <c r="AF97" s="71">
        <f t="shared" si="17"/>
        <v>51892.182019999986</v>
      </c>
      <c r="AG97" s="75">
        <v>252.08333334869906</v>
      </c>
    </row>
    <row r="98" spans="1:33" ht="13.5" thickBot="1">
      <c r="A98" s="18">
        <v>68</v>
      </c>
      <c r="B98" s="11" t="s">
        <v>77</v>
      </c>
      <c r="C98" s="12">
        <v>210127139</v>
      </c>
      <c r="D98" s="29">
        <v>3534727</v>
      </c>
      <c r="E98" s="27">
        <f t="shared" si="15"/>
        <v>1.6821848985437336E-2</v>
      </c>
      <c r="F98" s="39">
        <v>689180</v>
      </c>
      <c r="G98" s="39">
        <v>127953</v>
      </c>
      <c r="H98" s="39">
        <v>3525</v>
      </c>
      <c r="I98" s="39">
        <v>0</v>
      </c>
      <c r="J98" s="39">
        <v>976</v>
      </c>
      <c r="K98" s="39">
        <v>2473376</v>
      </c>
      <c r="L98" s="39">
        <v>235262</v>
      </c>
      <c r="M98" s="39">
        <v>0</v>
      </c>
      <c r="N98" s="39">
        <v>4455</v>
      </c>
      <c r="O98" s="83">
        <f t="shared" si="18"/>
        <v>1033.77</v>
      </c>
      <c r="P98" s="83">
        <f t="shared" si="19"/>
        <v>1023.624</v>
      </c>
      <c r="Q98" s="83">
        <f t="shared" si="20"/>
        <v>28.2</v>
      </c>
      <c r="R98" s="83">
        <f t="shared" si="21"/>
        <v>0</v>
      </c>
      <c r="S98" s="83">
        <f t="shared" si="22"/>
        <v>2.9279999999999999</v>
      </c>
      <c r="T98" s="83">
        <f t="shared" si="23"/>
        <v>12366.880000000001</v>
      </c>
      <c r="U98" s="83">
        <f t="shared" si="24"/>
        <v>1176.31</v>
      </c>
      <c r="V98" s="83">
        <f t="shared" si="25"/>
        <v>0</v>
      </c>
      <c r="W98" s="83">
        <f t="shared" si="26"/>
        <v>22.275000000000002</v>
      </c>
      <c r="X98" s="13">
        <v>133694954</v>
      </c>
      <c r="Y98" s="25">
        <v>5730265</v>
      </c>
      <c r="Z98" s="89">
        <f t="shared" si="27"/>
        <v>26042.316400000003</v>
      </c>
      <c r="AA98" s="86">
        <f t="shared" si="16"/>
        <v>4.2860742522862906E-2</v>
      </c>
      <c r="AB98" s="66">
        <v>545605.09366999997</v>
      </c>
      <c r="AC98" s="36">
        <v>41696.303400000004</v>
      </c>
      <c r="AD98" s="93">
        <f t="shared" si="28"/>
        <v>20848.151700000002</v>
      </c>
      <c r="AE98" s="93">
        <f t="shared" si="29"/>
        <v>6782.7325000000001</v>
      </c>
      <c r="AF98" s="71">
        <f t="shared" si="17"/>
        <v>524756.94196999993</v>
      </c>
      <c r="AG98" s="75">
        <v>124.21497679642184</v>
      </c>
    </row>
    <row r="99" spans="1:33" ht="13.5" thickBot="1">
      <c r="A99" s="18">
        <v>69</v>
      </c>
      <c r="B99" s="11" t="s">
        <v>78</v>
      </c>
      <c r="C99" s="12">
        <v>61038080.899999999</v>
      </c>
      <c r="D99" s="29">
        <v>6140586</v>
      </c>
      <c r="E99" s="27">
        <f t="shared" si="15"/>
        <v>0.10060254040523087</v>
      </c>
      <c r="F99" s="39">
        <v>1338074</v>
      </c>
      <c r="G99" s="39">
        <v>804140</v>
      </c>
      <c r="H99" s="39">
        <v>9996</v>
      </c>
      <c r="I99" s="39">
        <v>0</v>
      </c>
      <c r="J99" s="39">
        <v>7348</v>
      </c>
      <c r="K99" s="39">
        <v>2262114</v>
      </c>
      <c r="L99" s="39">
        <v>1712620</v>
      </c>
      <c r="M99" s="39">
        <v>5751</v>
      </c>
      <c r="N99" s="39">
        <v>543</v>
      </c>
      <c r="O99" s="83">
        <f t="shared" si="18"/>
        <v>2007.1110000000001</v>
      </c>
      <c r="P99" s="83">
        <f t="shared" si="19"/>
        <v>6433.12</v>
      </c>
      <c r="Q99" s="83">
        <f t="shared" si="20"/>
        <v>79.968000000000004</v>
      </c>
      <c r="R99" s="83">
        <f t="shared" si="21"/>
        <v>0</v>
      </c>
      <c r="S99" s="83">
        <f t="shared" si="22"/>
        <v>22.044</v>
      </c>
      <c r="T99" s="83">
        <f t="shared" si="23"/>
        <v>11310.57</v>
      </c>
      <c r="U99" s="83">
        <f t="shared" si="24"/>
        <v>8563.1</v>
      </c>
      <c r="V99" s="83">
        <f t="shared" si="25"/>
        <v>28.754999999999999</v>
      </c>
      <c r="W99" s="83">
        <f t="shared" si="26"/>
        <v>2.7149999999999999</v>
      </c>
      <c r="X99" s="13">
        <v>39128836</v>
      </c>
      <c r="Y99" s="25">
        <v>851462</v>
      </c>
      <c r="Z99" s="89">
        <f t="shared" si="27"/>
        <v>2727.3125000000073</v>
      </c>
      <c r="AA99" s="86">
        <f t="shared" si="16"/>
        <v>2.1760473529036234E-2</v>
      </c>
      <c r="AB99" s="66">
        <v>110256.52099</v>
      </c>
      <c r="AC99" s="36">
        <v>31174.695500000009</v>
      </c>
      <c r="AD99" s="93">
        <f t="shared" si="28"/>
        <v>15587.347750000004</v>
      </c>
      <c r="AE99" s="93">
        <f t="shared" si="29"/>
        <v>9952.57</v>
      </c>
      <c r="AF99" s="71">
        <f t="shared" si="17"/>
        <v>94669.173240000004</v>
      </c>
      <c r="AG99" s="75">
        <v>160.13521292148653</v>
      </c>
    </row>
    <row r="100" spans="1:33" ht="13.5" thickBot="1">
      <c r="A100" s="18">
        <v>70</v>
      </c>
      <c r="B100" s="11" t="s">
        <v>79</v>
      </c>
      <c r="C100" s="12">
        <v>5424039706.6999998</v>
      </c>
      <c r="D100" s="29">
        <v>265335996</v>
      </c>
      <c r="E100" s="27">
        <f t="shared" si="15"/>
        <v>4.8918520207779072E-2</v>
      </c>
      <c r="F100" s="39">
        <v>44157801</v>
      </c>
      <c r="G100" s="39">
        <v>60012080</v>
      </c>
      <c r="H100" s="39">
        <v>2468010</v>
      </c>
      <c r="I100" s="39">
        <v>0</v>
      </c>
      <c r="J100" s="39">
        <v>147514</v>
      </c>
      <c r="K100" s="39">
        <v>105769111</v>
      </c>
      <c r="L100" s="39">
        <v>52164398</v>
      </c>
      <c r="M100" s="39">
        <v>269663</v>
      </c>
      <c r="N100" s="39">
        <v>337551</v>
      </c>
      <c r="O100" s="83">
        <f t="shared" si="18"/>
        <v>66236.701499999996</v>
      </c>
      <c r="P100" s="83">
        <f t="shared" si="19"/>
        <v>480096.64</v>
      </c>
      <c r="Q100" s="83">
        <f t="shared" si="20"/>
        <v>19744.080000000002</v>
      </c>
      <c r="R100" s="83">
        <f t="shared" si="21"/>
        <v>0</v>
      </c>
      <c r="S100" s="83">
        <f t="shared" si="22"/>
        <v>442.54200000000003</v>
      </c>
      <c r="T100" s="83">
        <f t="shared" si="23"/>
        <v>528845.55500000005</v>
      </c>
      <c r="U100" s="83">
        <f t="shared" si="24"/>
        <v>260821.99000000002</v>
      </c>
      <c r="V100" s="83">
        <f t="shared" si="25"/>
        <v>1348.3150000000001</v>
      </c>
      <c r="W100" s="83">
        <f t="shared" si="26"/>
        <v>1687.7550000000001</v>
      </c>
      <c r="X100" s="13">
        <v>454879035</v>
      </c>
      <c r="Y100" s="25">
        <v>74988614</v>
      </c>
      <c r="Z100" s="89">
        <f t="shared" si="27"/>
        <v>365909.4710000006</v>
      </c>
      <c r="AA100" s="86">
        <f t="shared" si="16"/>
        <v>0.16485396826433207</v>
      </c>
      <c r="AB100" s="66">
        <v>10070748.062120002</v>
      </c>
      <c r="AC100" s="36">
        <v>1725133.0495000004</v>
      </c>
      <c r="AD100" s="93">
        <f t="shared" si="28"/>
        <v>862566.52475000022</v>
      </c>
      <c r="AE100" s="93">
        <f t="shared" si="29"/>
        <v>396351.8075</v>
      </c>
      <c r="AF100" s="71">
        <f t="shared" si="17"/>
        <v>9208181.5373700019</v>
      </c>
      <c r="AG100" s="75">
        <v>75.962126562237344</v>
      </c>
    </row>
    <row r="101" spans="1:33" ht="13.5" thickBot="1">
      <c r="A101" s="18">
        <v>71</v>
      </c>
      <c r="B101" s="11" t="s">
        <v>80</v>
      </c>
      <c r="C101" s="12">
        <v>805270599.40999997</v>
      </c>
      <c r="D101" s="29">
        <v>20327291</v>
      </c>
      <c r="E101" s="27">
        <f t="shared" si="15"/>
        <v>2.5242807839865579E-2</v>
      </c>
      <c r="F101" s="39">
        <v>2532454</v>
      </c>
      <c r="G101" s="39">
        <v>2397550</v>
      </c>
      <c r="H101" s="39">
        <v>155933</v>
      </c>
      <c r="I101" s="39">
        <v>0</v>
      </c>
      <c r="J101" s="39">
        <v>3942</v>
      </c>
      <c r="K101" s="39">
        <v>10258856</v>
      </c>
      <c r="L101" s="39">
        <v>4978556</v>
      </c>
      <c r="M101" s="39">
        <v>0</v>
      </c>
      <c r="N101" s="39">
        <v>0</v>
      </c>
      <c r="O101" s="83">
        <f t="shared" si="18"/>
        <v>3798.681</v>
      </c>
      <c r="P101" s="83">
        <f t="shared" si="19"/>
        <v>19180.400000000001</v>
      </c>
      <c r="Q101" s="83">
        <f t="shared" si="20"/>
        <v>1247.4639999999999</v>
      </c>
      <c r="R101" s="83">
        <f t="shared" si="21"/>
        <v>0</v>
      </c>
      <c r="S101" s="83">
        <f t="shared" si="22"/>
        <v>11.826000000000001</v>
      </c>
      <c r="T101" s="83">
        <f t="shared" si="23"/>
        <v>51294.28</v>
      </c>
      <c r="U101" s="83">
        <f t="shared" si="24"/>
        <v>24892.78</v>
      </c>
      <c r="V101" s="83">
        <f t="shared" si="25"/>
        <v>0</v>
      </c>
      <c r="W101" s="83">
        <f t="shared" si="26"/>
        <v>0</v>
      </c>
      <c r="X101" s="13">
        <v>151968455</v>
      </c>
      <c r="Y101" s="25">
        <v>4959519</v>
      </c>
      <c r="Z101" s="89">
        <f t="shared" si="27"/>
        <v>23154.547200000015</v>
      </c>
      <c r="AA101" s="86">
        <f t="shared" si="16"/>
        <v>3.2635187348584942E-2</v>
      </c>
      <c r="AB101" s="66">
        <v>1196784.3735600002</v>
      </c>
      <c r="AC101" s="36">
        <v>123579.97820000001</v>
      </c>
      <c r="AD101" s="93">
        <f t="shared" si="28"/>
        <v>61789.989100000006</v>
      </c>
      <c r="AE101" s="93">
        <f t="shared" si="29"/>
        <v>38093.53</v>
      </c>
      <c r="AF101" s="71">
        <f t="shared" si="17"/>
        <v>1134994.3844600003</v>
      </c>
      <c r="AG101" s="75">
        <v>97.586447514933326</v>
      </c>
    </row>
    <row r="102" spans="1:33" ht="13.5" thickBot="1">
      <c r="A102" s="18">
        <v>72</v>
      </c>
      <c r="B102" s="11" t="s">
        <v>81</v>
      </c>
      <c r="C102" s="12">
        <v>439180176</v>
      </c>
      <c r="D102" s="29">
        <v>14070764</v>
      </c>
      <c r="E102" s="27">
        <f t="shared" si="15"/>
        <v>3.2038704770681638E-2</v>
      </c>
      <c r="F102" s="39">
        <v>5028698</v>
      </c>
      <c r="G102" s="39">
        <v>1462009</v>
      </c>
      <c r="H102" s="39">
        <v>314525</v>
      </c>
      <c r="I102" s="39">
        <v>0</v>
      </c>
      <c r="J102" s="39">
        <v>214</v>
      </c>
      <c r="K102" s="39">
        <v>5862243</v>
      </c>
      <c r="L102" s="39">
        <v>1403075</v>
      </c>
      <c r="M102" s="39">
        <v>0</v>
      </c>
      <c r="N102" s="39">
        <v>0</v>
      </c>
      <c r="O102" s="83">
        <f t="shared" si="18"/>
        <v>7543.0470000000005</v>
      </c>
      <c r="P102" s="83">
        <f t="shared" si="19"/>
        <v>11696.072</v>
      </c>
      <c r="Q102" s="83">
        <f t="shared" si="20"/>
        <v>2516.2000000000003</v>
      </c>
      <c r="R102" s="83">
        <f t="shared" si="21"/>
        <v>0</v>
      </c>
      <c r="S102" s="83">
        <f t="shared" si="22"/>
        <v>0.64200000000000002</v>
      </c>
      <c r="T102" s="83">
        <f t="shared" si="23"/>
        <v>29311.215</v>
      </c>
      <c r="U102" s="83">
        <f t="shared" si="24"/>
        <v>7015.375</v>
      </c>
      <c r="V102" s="83">
        <f t="shared" si="25"/>
        <v>0</v>
      </c>
      <c r="W102" s="83">
        <f t="shared" si="26"/>
        <v>0</v>
      </c>
      <c r="X102" s="13">
        <v>56101618</v>
      </c>
      <c r="Y102" s="25">
        <v>2874431</v>
      </c>
      <c r="Z102" s="89">
        <f t="shared" si="27"/>
        <v>13959.095099999999</v>
      </c>
      <c r="AA102" s="86">
        <f t="shared" si="16"/>
        <v>5.1236151513491111E-2</v>
      </c>
      <c r="AB102" s="66">
        <v>681546.55714999989</v>
      </c>
      <c r="AC102" s="36">
        <v>72041.646099999998</v>
      </c>
      <c r="AD102" s="93">
        <f t="shared" si="28"/>
        <v>36020.823049999999</v>
      </c>
      <c r="AE102" s="93">
        <f t="shared" si="29"/>
        <v>18163.294999999998</v>
      </c>
      <c r="AF102" s="71">
        <f t="shared" si="17"/>
        <v>645525.73409999989</v>
      </c>
      <c r="AG102" s="75">
        <v>111.96077601834222</v>
      </c>
    </row>
    <row r="103" spans="1:33" ht="13.5" thickBot="1">
      <c r="A103" s="18">
        <v>73</v>
      </c>
      <c r="B103" s="11" t="s">
        <v>82</v>
      </c>
      <c r="C103" s="12">
        <v>192762397</v>
      </c>
      <c r="D103" s="29">
        <v>10313800</v>
      </c>
      <c r="E103" s="27">
        <f t="shared" si="15"/>
        <v>5.3505248744131359E-2</v>
      </c>
      <c r="F103" s="39">
        <v>1718158</v>
      </c>
      <c r="G103" s="39">
        <v>642393</v>
      </c>
      <c r="H103" s="39">
        <v>77622</v>
      </c>
      <c r="I103" s="39">
        <v>0</v>
      </c>
      <c r="J103" s="39">
        <v>10109</v>
      </c>
      <c r="K103" s="39">
        <v>6644388</v>
      </c>
      <c r="L103" s="39">
        <v>1217762</v>
      </c>
      <c r="M103" s="39">
        <v>0</v>
      </c>
      <c r="N103" s="39">
        <v>3368</v>
      </c>
      <c r="O103" s="83">
        <f t="shared" si="18"/>
        <v>2577.2370000000001</v>
      </c>
      <c r="P103" s="83">
        <f t="shared" si="19"/>
        <v>5139.1440000000002</v>
      </c>
      <c r="Q103" s="83">
        <f t="shared" si="20"/>
        <v>620.976</v>
      </c>
      <c r="R103" s="83">
        <f t="shared" si="21"/>
        <v>0</v>
      </c>
      <c r="S103" s="83">
        <f t="shared" si="22"/>
        <v>30.327000000000002</v>
      </c>
      <c r="T103" s="83">
        <f t="shared" si="23"/>
        <v>33221.94</v>
      </c>
      <c r="U103" s="83">
        <f t="shared" si="24"/>
        <v>6088.81</v>
      </c>
      <c r="V103" s="83">
        <f t="shared" si="25"/>
        <v>0</v>
      </c>
      <c r="W103" s="83">
        <f t="shared" si="26"/>
        <v>16.84</v>
      </c>
      <c r="X103" s="13">
        <v>115621210</v>
      </c>
      <c r="Y103" s="25">
        <v>3525044</v>
      </c>
      <c r="Z103" s="89">
        <f t="shared" si="27"/>
        <v>15622.279499999997</v>
      </c>
      <c r="AA103" s="86">
        <f t="shared" si="16"/>
        <v>3.0487866369846846E-2</v>
      </c>
      <c r="AB103" s="66">
        <v>470549.18989999994</v>
      </c>
      <c r="AC103" s="36">
        <v>63317.553499999995</v>
      </c>
      <c r="AD103" s="93">
        <f t="shared" si="28"/>
        <v>31658.776749999997</v>
      </c>
      <c r="AE103" s="93">
        <f t="shared" si="29"/>
        <v>19663.794999999998</v>
      </c>
      <c r="AF103" s="71">
        <f t="shared" si="17"/>
        <v>438890.41314999992</v>
      </c>
      <c r="AG103" s="75">
        <v>170.89888899005751</v>
      </c>
    </row>
    <row r="104" spans="1:33" ht="13.5" thickBot="1">
      <c r="A104" s="18">
        <v>74</v>
      </c>
      <c r="B104" s="11" t="s">
        <v>83</v>
      </c>
      <c r="C104" s="12">
        <v>78841633.590000004</v>
      </c>
      <c r="D104" s="29">
        <v>5462713</v>
      </c>
      <c r="E104" s="27">
        <f t="shared" si="15"/>
        <v>6.9287161506669637E-2</v>
      </c>
      <c r="F104" s="39">
        <v>2115269</v>
      </c>
      <c r="G104" s="39">
        <v>59657</v>
      </c>
      <c r="H104" s="39">
        <v>0</v>
      </c>
      <c r="I104" s="39">
        <v>207109</v>
      </c>
      <c r="J104" s="39">
        <v>8756</v>
      </c>
      <c r="K104" s="39">
        <v>1130755</v>
      </c>
      <c r="L104" s="39">
        <v>1941167</v>
      </c>
      <c r="M104" s="39">
        <v>0</v>
      </c>
      <c r="N104" s="39">
        <v>0</v>
      </c>
      <c r="O104" s="83">
        <f t="shared" si="18"/>
        <v>3172.9034999999999</v>
      </c>
      <c r="P104" s="83">
        <f t="shared" si="19"/>
        <v>477.25600000000003</v>
      </c>
      <c r="Q104" s="83">
        <f t="shared" si="20"/>
        <v>0</v>
      </c>
      <c r="R104" s="83">
        <f t="shared" si="21"/>
        <v>828.43600000000004</v>
      </c>
      <c r="S104" s="83">
        <f t="shared" si="22"/>
        <v>26.268000000000001</v>
      </c>
      <c r="T104" s="83">
        <f t="shared" si="23"/>
        <v>5653.7750000000005</v>
      </c>
      <c r="U104" s="83">
        <f t="shared" si="24"/>
        <v>9705.8350000000009</v>
      </c>
      <c r="V104" s="83">
        <f t="shared" si="25"/>
        <v>0</v>
      </c>
      <c r="W104" s="83">
        <f t="shared" si="26"/>
        <v>0</v>
      </c>
      <c r="X104" s="13">
        <v>17655721</v>
      </c>
      <c r="Y104" s="25">
        <v>1222204</v>
      </c>
      <c r="Z104" s="89">
        <f t="shared" si="27"/>
        <v>5919.8426000000109</v>
      </c>
      <c r="AA104" s="86">
        <f t="shared" si="16"/>
        <v>6.9224247483294504E-2</v>
      </c>
      <c r="AB104" s="66">
        <v>136780.52748000002</v>
      </c>
      <c r="AC104" s="36">
        <v>25784.316100000011</v>
      </c>
      <c r="AD104" s="93">
        <f t="shared" si="28"/>
        <v>12892.158050000005</v>
      </c>
      <c r="AE104" s="93">
        <f t="shared" si="29"/>
        <v>7679.8050000000003</v>
      </c>
      <c r="AF104" s="71">
        <f t="shared" si="17"/>
        <v>123888.36943000002</v>
      </c>
      <c r="AG104" s="75">
        <v>115.08048996940848</v>
      </c>
    </row>
    <row r="105" spans="1:33" ht="13.5" thickBot="1">
      <c r="A105" s="18">
        <v>75</v>
      </c>
      <c r="B105" s="11" t="s">
        <v>84</v>
      </c>
      <c r="C105" s="12">
        <v>185732299.90000001</v>
      </c>
      <c r="D105" s="29">
        <v>6544007</v>
      </c>
      <c r="E105" s="27">
        <f t="shared" si="15"/>
        <v>3.5233543134518625E-2</v>
      </c>
      <c r="F105" s="39">
        <v>1120254</v>
      </c>
      <c r="G105" s="39">
        <v>612791</v>
      </c>
      <c r="H105" s="39">
        <v>296171</v>
      </c>
      <c r="I105" s="39">
        <v>0</v>
      </c>
      <c r="J105" s="39">
        <v>1738</v>
      </c>
      <c r="K105" s="39">
        <v>2440976</v>
      </c>
      <c r="L105" s="39">
        <v>2032511</v>
      </c>
      <c r="M105" s="39">
        <v>38253</v>
      </c>
      <c r="N105" s="39">
        <v>1313</v>
      </c>
      <c r="O105" s="83">
        <f t="shared" si="18"/>
        <v>1680.3810000000001</v>
      </c>
      <c r="P105" s="83">
        <f t="shared" si="19"/>
        <v>4902.3280000000004</v>
      </c>
      <c r="Q105" s="83">
        <f t="shared" si="20"/>
        <v>2369.3679999999999</v>
      </c>
      <c r="R105" s="83">
        <f t="shared" si="21"/>
        <v>0</v>
      </c>
      <c r="S105" s="83">
        <f t="shared" si="22"/>
        <v>5.2140000000000004</v>
      </c>
      <c r="T105" s="83">
        <f t="shared" si="23"/>
        <v>12204.880000000001</v>
      </c>
      <c r="U105" s="83">
        <f t="shared" si="24"/>
        <v>10162.555</v>
      </c>
      <c r="V105" s="83">
        <f t="shared" si="25"/>
        <v>191.26500000000001</v>
      </c>
      <c r="W105" s="83">
        <f t="shared" si="26"/>
        <v>6.5650000000000004</v>
      </c>
      <c r="X105" s="13">
        <v>55147471</v>
      </c>
      <c r="Y105" s="25">
        <v>4388386</v>
      </c>
      <c r="Z105" s="89">
        <f t="shared" si="27"/>
        <v>8550.8028000000013</v>
      </c>
      <c r="AA105" s="86">
        <f t="shared" si="16"/>
        <v>7.9575471375650214E-2</v>
      </c>
      <c r="AB105" s="66">
        <v>273909.71214999998</v>
      </c>
      <c r="AC105" s="36">
        <v>40073.358800000002</v>
      </c>
      <c r="AD105" s="93">
        <f t="shared" si="28"/>
        <v>20036.679400000001</v>
      </c>
      <c r="AE105" s="93">
        <f t="shared" si="29"/>
        <v>11282.6325</v>
      </c>
      <c r="AF105" s="71">
        <f t="shared" si="17"/>
        <v>253873.03274999998</v>
      </c>
      <c r="AG105" s="75">
        <v>165.1167574304427</v>
      </c>
    </row>
    <row r="106" spans="1:33" ht="13.5" thickBot="1">
      <c r="A106" s="18">
        <v>76</v>
      </c>
      <c r="B106" s="11" t="s">
        <v>85</v>
      </c>
      <c r="C106" s="12">
        <v>88303047.959999993</v>
      </c>
      <c r="D106" s="29">
        <v>6083120</v>
      </c>
      <c r="E106" s="27">
        <f t="shared" si="15"/>
        <v>6.8889128297763461E-2</v>
      </c>
      <c r="F106" s="39">
        <v>2221508</v>
      </c>
      <c r="G106" s="39">
        <v>160781</v>
      </c>
      <c r="H106" s="39">
        <v>150774</v>
      </c>
      <c r="I106" s="39">
        <v>0</v>
      </c>
      <c r="J106" s="39">
        <v>4456</v>
      </c>
      <c r="K106" s="39">
        <v>2757893</v>
      </c>
      <c r="L106" s="39">
        <v>787612</v>
      </c>
      <c r="M106" s="39">
        <v>96</v>
      </c>
      <c r="N106" s="39">
        <v>0</v>
      </c>
      <c r="O106" s="83">
        <f t="shared" si="18"/>
        <v>3332.2620000000002</v>
      </c>
      <c r="P106" s="83">
        <f t="shared" si="19"/>
        <v>1286.248</v>
      </c>
      <c r="Q106" s="83">
        <f t="shared" si="20"/>
        <v>1206.192</v>
      </c>
      <c r="R106" s="83">
        <f t="shared" si="21"/>
        <v>0</v>
      </c>
      <c r="S106" s="83">
        <f t="shared" si="22"/>
        <v>13.368</v>
      </c>
      <c r="T106" s="83">
        <f t="shared" si="23"/>
        <v>13789.465</v>
      </c>
      <c r="U106" s="83">
        <f t="shared" si="24"/>
        <v>3938.06</v>
      </c>
      <c r="V106" s="83">
        <f t="shared" si="25"/>
        <v>0.48</v>
      </c>
      <c r="W106" s="83">
        <f t="shared" si="26"/>
        <v>0</v>
      </c>
      <c r="X106" s="13">
        <v>55488548</v>
      </c>
      <c r="Y106" s="25">
        <v>2106436</v>
      </c>
      <c r="Z106" s="89">
        <f t="shared" si="27"/>
        <v>8166.1851999999963</v>
      </c>
      <c r="AA106" s="86">
        <f t="shared" si="16"/>
        <v>3.7961634894465072E-2</v>
      </c>
      <c r="AB106" s="66">
        <v>161240.22985000003</v>
      </c>
      <c r="AC106" s="36">
        <v>31732.260199999997</v>
      </c>
      <c r="AD106" s="93">
        <f t="shared" si="28"/>
        <v>15866.130099999998</v>
      </c>
      <c r="AE106" s="93">
        <f t="shared" si="29"/>
        <v>8864.0025000000005</v>
      </c>
      <c r="AF106" s="71">
        <f t="shared" si="17"/>
        <v>145374.09975000002</v>
      </c>
      <c r="AG106" s="75">
        <v>120.50354765256826</v>
      </c>
    </row>
    <row r="107" spans="1:33" ht="13.5" thickBot="1">
      <c r="A107" s="18">
        <v>77</v>
      </c>
      <c r="B107" s="11" t="s">
        <v>86</v>
      </c>
      <c r="C107" s="12">
        <v>181983544</v>
      </c>
      <c r="D107" s="29">
        <v>6016415</v>
      </c>
      <c r="E107" s="27">
        <f t="shared" si="15"/>
        <v>3.3060214499394516E-2</v>
      </c>
      <c r="F107" s="39">
        <v>1084604</v>
      </c>
      <c r="G107" s="39">
        <v>336925</v>
      </c>
      <c r="H107" s="39">
        <v>100536</v>
      </c>
      <c r="I107" s="39">
        <v>0</v>
      </c>
      <c r="J107" s="39">
        <v>800</v>
      </c>
      <c r="K107" s="39">
        <v>2806129</v>
      </c>
      <c r="L107" s="39">
        <v>1687421</v>
      </c>
      <c r="M107" s="39">
        <v>0</v>
      </c>
      <c r="N107" s="39">
        <v>0</v>
      </c>
      <c r="O107" s="83">
        <f t="shared" si="18"/>
        <v>1626.9059999999999</v>
      </c>
      <c r="P107" s="83">
        <f t="shared" si="19"/>
        <v>2695.4</v>
      </c>
      <c r="Q107" s="83">
        <f t="shared" si="20"/>
        <v>804.28800000000001</v>
      </c>
      <c r="R107" s="83">
        <f t="shared" si="21"/>
        <v>0</v>
      </c>
      <c r="S107" s="83">
        <f t="shared" si="22"/>
        <v>2.4</v>
      </c>
      <c r="T107" s="83">
        <f t="shared" si="23"/>
        <v>14030.645</v>
      </c>
      <c r="U107" s="83">
        <f t="shared" si="24"/>
        <v>8437.1049999999996</v>
      </c>
      <c r="V107" s="83">
        <f t="shared" si="25"/>
        <v>0</v>
      </c>
      <c r="W107" s="83">
        <f t="shared" si="26"/>
        <v>0</v>
      </c>
      <c r="X107" s="13">
        <v>76536730</v>
      </c>
      <c r="Y107" s="25">
        <v>791192</v>
      </c>
      <c r="Z107" s="89">
        <f t="shared" si="27"/>
        <v>3143.4582999999984</v>
      </c>
      <c r="AA107" s="86">
        <f t="shared" si="16"/>
        <v>1.0337415774099573E-2</v>
      </c>
      <c r="AB107" s="66">
        <v>242960.32355999999</v>
      </c>
      <c r="AC107" s="36">
        <v>30740.202300000001</v>
      </c>
      <c r="AD107" s="93">
        <f t="shared" si="28"/>
        <v>15370.10115</v>
      </c>
      <c r="AE107" s="93">
        <f t="shared" si="29"/>
        <v>11233.875</v>
      </c>
      <c r="AF107" s="71">
        <f t="shared" si="17"/>
        <v>227590.22240999999</v>
      </c>
      <c r="AG107" s="75">
        <v>122.97722502888917</v>
      </c>
    </row>
    <row r="108" spans="1:33" ht="13.5" thickBot="1">
      <c r="A108" s="18">
        <v>78</v>
      </c>
      <c r="B108" s="11" t="s">
        <v>87</v>
      </c>
      <c r="C108" s="12">
        <v>199297919</v>
      </c>
      <c r="D108" s="29">
        <v>4373545</v>
      </c>
      <c r="E108" s="27">
        <f t="shared" si="15"/>
        <v>2.1944759995210988E-2</v>
      </c>
      <c r="F108" s="39">
        <v>392817</v>
      </c>
      <c r="G108" s="39">
        <v>525036</v>
      </c>
      <c r="H108" s="39">
        <v>183758</v>
      </c>
      <c r="I108" s="39">
        <v>0</v>
      </c>
      <c r="J108" s="39">
        <v>114077</v>
      </c>
      <c r="K108" s="39">
        <v>1822567</v>
      </c>
      <c r="L108" s="39">
        <v>1292548</v>
      </c>
      <c r="M108" s="39">
        <v>42742</v>
      </c>
      <c r="N108" s="39">
        <v>0</v>
      </c>
      <c r="O108" s="83">
        <f t="shared" si="18"/>
        <v>589.22550000000001</v>
      </c>
      <c r="P108" s="83">
        <f t="shared" si="19"/>
        <v>4200.2880000000005</v>
      </c>
      <c r="Q108" s="83">
        <f t="shared" si="20"/>
        <v>1470.0640000000001</v>
      </c>
      <c r="R108" s="83">
        <f t="shared" si="21"/>
        <v>0</v>
      </c>
      <c r="S108" s="83">
        <f t="shared" si="22"/>
        <v>342.23099999999999</v>
      </c>
      <c r="T108" s="83">
        <f t="shared" si="23"/>
        <v>9112.8350000000009</v>
      </c>
      <c r="U108" s="83">
        <f t="shared" si="24"/>
        <v>6462.74</v>
      </c>
      <c r="V108" s="83">
        <f t="shared" si="25"/>
        <v>213.71</v>
      </c>
      <c r="W108" s="83">
        <f t="shared" si="26"/>
        <v>0</v>
      </c>
      <c r="X108" s="13">
        <v>93196782</v>
      </c>
      <c r="Y108" s="25">
        <v>4048727</v>
      </c>
      <c r="Z108" s="89">
        <f t="shared" si="27"/>
        <v>16732.907600000006</v>
      </c>
      <c r="AA108" s="86">
        <f t="shared" si="16"/>
        <v>4.3442776811757296E-2</v>
      </c>
      <c r="AB108" s="66">
        <v>494681.17542999994</v>
      </c>
      <c r="AC108" s="36">
        <v>39124.001100000009</v>
      </c>
      <c r="AD108" s="93">
        <f t="shared" si="28"/>
        <v>19562.000550000004</v>
      </c>
      <c r="AE108" s="93">
        <f t="shared" si="29"/>
        <v>7894.6424999999999</v>
      </c>
      <c r="AF108" s="71">
        <f t="shared" si="17"/>
        <v>475119.17487999995</v>
      </c>
      <c r="AG108" s="75">
        <v>145.17155911677159</v>
      </c>
    </row>
    <row r="109" spans="1:33" ht="13.5" thickBot="1">
      <c r="A109" s="18">
        <v>79</v>
      </c>
      <c r="B109" s="11" t="s">
        <v>88</v>
      </c>
      <c r="C109" s="12">
        <v>114084750</v>
      </c>
      <c r="D109" s="29">
        <v>6506826</v>
      </c>
      <c r="E109" s="27">
        <f t="shared" si="15"/>
        <v>5.7035020018012923E-2</v>
      </c>
      <c r="F109" s="39">
        <v>633123</v>
      </c>
      <c r="G109" s="39">
        <v>720383</v>
      </c>
      <c r="H109" s="39">
        <v>39521</v>
      </c>
      <c r="I109" s="39">
        <v>0</v>
      </c>
      <c r="J109" s="39">
        <v>804</v>
      </c>
      <c r="K109" s="39">
        <v>4251159</v>
      </c>
      <c r="L109" s="39">
        <v>812087</v>
      </c>
      <c r="M109" s="39">
        <v>34001</v>
      </c>
      <c r="N109" s="39">
        <v>15748</v>
      </c>
      <c r="O109" s="83">
        <f t="shared" si="18"/>
        <v>949.68450000000007</v>
      </c>
      <c r="P109" s="83">
        <f t="shared" si="19"/>
        <v>5763.0640000000003</v>
      </c>
      <c r="Q109" s="83">
        <f t="shared" si="20"/>
        <v>316.16800000000001</v>
      </c>
      <c r="R109" s="83">
        <f t="shared" si="21"/>
        <v>0</v>
      </c>
      <c r="S109" s="83">
        <f t="shared" si="22"/>
        <v>2.4119999999999999</v>
      </c>
      <c r="T109" s="83">
        <f t="shared" si="23"/>
        <v>21255.795000000002</v>
      </c>
      <c r="U109" s="83">
        <f t="shared" si="24"/>
        <v>4060.4349999999999</v>
      </c>
      <c r="V109" s="83">
        <f t="shared" si="25"/>
        <v>170.005</v>
      </c>
      <c r="W109" s="83">
        <f t="shared" si="26"/>
        <v>78.739999999999995</v>
      </c>
      <c r="X109" s="13">
        <v>50883557</v>
      </c>
      <c r="Y109" s="25">
        <v>3608642</v>
      </c>
      <c r="Z109" s="89">
        <f t="shared" si="27"/>
        <v>17316.983199999999</v>
      </c>
      <c r="AA109" s="86">
        <f t="shared" si="16"/>
        <v>7.0919609649144622E-2</v>
      </c>
      <c r="AB109" s="66">
        <v>231222.96765000001</v>
      </c>
      <c r="AC109" s="36">
        <v>49913.286700000004</v>
      </c>
      <c r="AD109" s="93">
        <f t="shared" si="28"/>
        <v>24956.643350000002</v>
      </c>
      <c r="AE109" s="93">
        <f t="shared" si="29"/>
        <v>12782.487500000003</v>
      </c>
      <c r="AF109" s="71">
        <f t="shared" si="17"/>
        <v>206266.32430000001</v>
      </c>
      <c r="AG109" s="75">
        <v>210.39076808386989</v>
      </c>
    </row>
    <row r="110" spans="1:33" ht="13.5" thickBot="1">
      <c r="A110" s="18">
        <v>80</v>
      </c>
      <c r="B110" s="11" t="s">
        <v>89</v>
      </c>
      <c r="C110" s="12">
        <v>732426818.79999995</v>
      </c>
      <c r="D110" s="29">
        <v>32547556</v>
      </c>
      <c r="E110" s="27">
        <f t="shared" si="15"/>
        <v>4.4437963171973356E-2</v>
      </c>
      <c r="F110" s="39">
        <v>1368417</v>
      </c>
      <c r="G110" s="39">
        <v>5234498</v>
      </c>
      <c r="H110" s="39">
        <v>806516</v>
      </c>
      <c r="I110" s="39">
        <v>0</v>
      </c>
      <c r="J110" s="39">
        <v>11738</v>
      </c>
      <c r="K110" s="39">
        <v>18506367</v>
      </c>
      <c r="L110" s="39">
        <v>6406903</v>
      </c>
      <c r="M110" s="39">
        <v>210499</v>
      </c>
      <c r="N110" s="39">
        <v>2618</v>
      </c>
      <c r="O110" s="83">
        <f t="shared" si="18"/>
        <v>2052.6255000000001</v>
      </c>
      <c r="P110" s="83">
        <f t="shared" si="19"/>
        <v>41875.984000000004</v>
      </c>
      <c r="Q110" s="83">
        <f t="shared" si="20"/>
        <v>6452.1279999999997</v>
      </c>
      <c r="R110" s="83">
        <f t="shared" si="21"/>
        <v>0</v>
      </c>
      <c r="S110" s="83">
        <f t="shared" si="22"/>
        <v>35.213999999999999</v>
      </c>
      <c r="T110" s="83">
        <f t="shared" si="23"/>
        <v>92531.835000000006</v>
      </c>
      <c r="U110" s="83">
        <f t="shared" si="24"/>
        <v>32034.514999999999</v>
      </c>
      <c r="V110" s="83">
        <f t="shared" si="25"/>
        <v>1052.4950000000001</v>
      </c>
      <c r="W110" s="83">
        <f t="shared" si="26"/>
        <v>13.09</v>
      </c>
      <c r="X110" s="13">
        <v>64006503</v>
      </c>
      <c r="Y110" s="25">
        <v>6608530</v>
      </c>
      <c r="Z110" s="89">
        <f t="shared" si="27"/>
        <v>30480.2592</v>
      </c>
      <c r="AA110" s="86">
        <f t="shared" si="16"/>
        <v>0.10324779030655681</v>
      </c>
      <c r="AB110" s="66">
        <v>1536343.2360350001</v>
      </c>
      <c r="AC110" s="36">
        <v>206528.14569999999</v>
      </c>
      <c r="AD110" s="93">
        <f t="shared" si="28"/>
        <v>103264.07285</v>
      </c>
      <c r="AE110" s="93">
        <f t="shared" si="29"/>
        <v>62815.967499999999</v>
      </c>
      <c r="AF110" s="71">
        <f t="shared" si="17"/>
        <v>1433079.163185</v>
      </c>
      <c r="AG110" s="75">
        <v>82.852300687770708</v>
      </c>
    </row>
    <row r="111" spans="1:33" ht="13.5" thickBot="1">
      <c r="A111" s="18">
        <v>81</v>
      </c>
      <c r="B111" s="11" t="s">
        <v>90</v>
      </c>
      <c r="C111" s="12">
        <v>77514911.799999997</v>
      </c>
      <c r="D111" s="29">
        <v>7483744</v>
      </c>
      <c r="E111" s="27">
        <f t="shared" si="15"/>
        <v>9.6545862289170531E-2</v>
      </c>
      <c r="F111" s="39">
        <v>3765557</v>
      </c>
      <c r="G111" s="39">
        <v>606854</v>
      </c>
      <c r="H111" s="39">
        <v>60228</v>
      </c>
      <c r="I111" s="39">
        <v>0</v>
      </c>
      <c r="J111" s="39">
        <v>5090</v>
      </c>
      <c r="K111" s="39">
        <v>1964522</v>
      </c>
      <c r="L111" s="39">
        <v>1081493</v>
      </c>
      <c r="M111" s="39">
        <v>0</v>
      </c>
      <c r="N111" s="39">
        <v>0</v>
      </c>
      <c r="O111" s="83">
        <f t="shared" si="18"/>
        <v>5648.3355000000001</v>
      </c>
      <c r="P111" s="83">
        <f t="shared" si="19"/>
        <v>4854.8320000000003</v>
      </c>
      <c r="Q111" s="83">
        <f t="shared" si="20"/>
        <v>481.82400000000001</v>
      </c>
      <c r="R111" s="83">
        <f t="shared" si="21"/>
        <v>0</v>
      </c>
      <c r="S111" s="83">
        <f t="shared" si="22"/>
        <v>15.27</v>
      </c>
      <c r="T111" s="83">
        <f t="shared" si="23"/>
        <v>9822.61</v>
      </c>
      <c r="U111" s="83">
        <f t="shared" si="24"/>
        <v>5407.4650000000001</v>
      </c>
      <c r="V111" s="83">
        <f t="shared" si="25"/>
        <v>0</v>
      </c>
      <c r="W111" s="83">
        <f t="shared" si="26"/>
        <v>0</v>
      </c>
      <c r="X111" s="13">
        <v>23586545</v>
      </c>
      <c r="Y111" s="25">
        <v>307464</v>
      </c>
      <c r="Z111" s="89">
        <f t="shared" si="27"/>
        <v>1166.5897000000077</v>
      </c>
      <c r="AA111" s="86">
        <f t="shared" si="16"/>
        <v>1.3035567523772558E-2</v>
      </c>
      <c r="AB111" s="66">
        <v>136025.88540000003</v>
      </c>
      <c r="AC111" s="36">
        <v>27396.926200000009</v>
      </c>
      <c r="AD111" s="93">
        <f t="shared" si="28"/>
        <v>13698.463100000004</v>
      </c>
      <c r="AE111" s="93">
        <f t="shared" si="29"/>
        <v>7615.0375000000004</v>
      </c>
      <c r="AF111" s="71">
        <f t="shared" si="17"/>
        <v>122327.42230000002</v>
      </c>
      <c r="AG111" s="75">
        <v>137.48433295239232</v>
      </c>
    </row>
    <row r="112" spans="1:33" ht="13.5" thickBot="1">
      <c r="A112" s="18">
        <v>82</v>
      </c>
      <c r="B112" s="11" t="s">
        <v>91</v>
      </c>
      <c r="C112" s="12">
        <v>280131986</v>
      </c>
      <c r="D112" s="29">
        <v>7841085</v>
      </c>
      <c r="E112" s="27">
        <f t="shared" si="15"/>
        <v>2.7990680792874541E-2</v>
      </c>
      <c r="F112" s="39">
        <v>776921</v>
      </c>
      <c r="G112" s="39">
        <v>343200</v>
      </c>
      <c r="H112" s="39">
        <v>10133</v>
      </c>
      <c r="I112" s="39">
        <v>0</v>
      </c>
      <c r="J112" s="39">
        <v>5432</v>
      </c>
      <c r="K112" s="39">
        <v>4077346</v>
      </c>
      <c r="L112" s="39">
        <v>2628053</v>
      </c>
      <c r="M112" s="39">
        <v>0</v>
      </c>
      <c r="N112" s="39">
        <v>0</v>
      </c>
      <c r="O112" s="83">
        <f t="shared" si="18"/>
        <v>1165.3815</v>
      </c>
      <c r="P112" s="83">
        <f t="shared" si="19"/>
        <v>2745.6</v>
      </c>
      <c r="Q112" s="83">
        <f t="shared" si="20"/>
        <v>81.064000000000007</v>
      </c>
      <c r="R112" s="83">
        <f t="shared" si="21"/>
        <v>0</v>
      </c>
      <c r="S112" s="83">
        <f t="shared" si="22"/>
        <v>16.295999999999999</v>
      </c>
      <c r="T112" s="83">
        <f t="shared" si="23"/>
        <v>20386.73</v>
      </c>
      <c r="U112" s="83">
        <f t="shared" si="24"/>
        <v>13140.264999999999</v>
      </c>
      <c r="V112" s="83">
        <f t="shared" si="25"/>
        <v>0</v>
      </c>
      <c r="W112" s="83">
        <f t="shared" si="26"/>
        <v>0</v>
      </c>
      <c r="X112" s="13">
        <v>205059192</v>
      </c>
      <c r="Y112" s="25">
        <v>5432542</v>
      </c>
      <c r="Z112" s="89">
        <f t="shared" si="27"/>
        <v>26454.788500000002</v>
      </c>
      <c r="AA112" s="86">
        <f t="shared" si="16"/>
        <v>2.64925553788391E-2</v>
      </c>
      <c r="AB112" s="66">
        <v>869654.20947999996</v>
      </c>
      <c r="AC112" s="36">
        <v>63990.125</v>
      </c>
      <c r="AD112" s="93">
        <f t="shared" si="28"/>
        <v>31995.0625</v>
      </c>
      <c r="AE112" s="93">
        <f t="shared" si="29"/>
        <v>16763.497499999998</v>
      </c>
      <c r="AF112" s="71">
        <f t="shared" si="17"/>
        <v>837659.14697999996</v>
      </c>
      <c r="AG112" s="75">
        <v>119.91233342673205</v>
      </c>
    </row>
    <row r="113" spans="1:33" ht="13.5" thickBot="1">
      <c r="A113" s="18">
        <v>83</v>
      </c>
      <c r="B113" s="11" t="s">
        <v>92</v>
      </c>
      <c r="C113" s="12">
        <v>77060648.650000006</v>
      </c>
      <c r="D113" s="29">
        <v>6008058</v>
      </c>
      <c r="E113" s="27">
        <f t="shared" si="15"/>
        <v>7.796531829478702E-2</v>
      </c>
      <c r="F113" s="39">
        <v>1799687</v>
      </c>
      <c r="G113" s="39">
        <v>660594</v>
      </c>
      <c r="H113" s="39">
        <v>40030</v>
      </c>
      <c r="I113" s="39">
        <v>0</v>
      </c>
      <c r="J113" s="39">
        <v>949</v>
      </c>
      <c r="K113" s="39">
        <v>1717977</v>
      </c>
      <c r="L113" s="39">
        <v>1782369</v>
      </c>
      <c r="M113" s="39">
        <v>188</v>
      </c>
      <c r="N113" s="39">
        <v>6264</v>
      </c>
      <c r="O113" s="83">
        <f t="shared" si="18"/>
        <v>2699.5304999999998</v>
      </c>
      <c r="P113" s="83">
        <f t="shared" si="19"/>
        <v>5284.7520000000004</v>
      </c>
      <c r="Q113" s="83">
        <f t="shared" si="20"/>
        <v>320.24</v>
      </c>
      <c r="R113" s="83">
        <f t="shared" si="21"/>
        <v>0</v>
      </c>
      <c r="S113" s="83">
        <f t="shared" si="22"/>
        <v>2.847</v>
      </c>
      <c r="T113" s="83">
        <f t="shared" si="23"/>
        <v>8589.8850000000002</v>
      </c>
      <c r="U113" s="83">
        <f t="shared" si="24"/>
        <v>8911.8449999999993</v>
      </c>
      <c r="V113" s="83">
        <f t="shared" si="25"/>
        <v>0.94000000000000006</v>
      </c>
      <c r="W113" s="83">
        <f t="shared" si="26"/>
        <v>31.32</v>
      </c>
      <c r="X113" s="13">
        <v>33436191</v>
      </c>
      <c r="Y113" s="25">
        <v>984379</v>
      </c>
      <c r="Z113" s="89">
        <f t="shared" si="27"/>
        <v>4517.0723000000035</v>
      </c>
      <c r="AA113" s="86">
        <f t="shared" si="16"/>
        <v>2.9440524490364349E-2</v>
      </c>
      <c r="AB113" s="66">
        <v>189563.11744999999</v>
      </c>
      <c r="AC113" s="36">
        <v>30358.431800000006</v>
      </c>
      <c r="AD113" s="93">
        <f t="shared" si="28"/>
        <v>15179.215900000003</v>
      </c>
      <c r="AE113" s="93">
        <f t="shared" si="29"/>
        <v>8766.994999999999</v>
      </c>
      <c r="AF113" s="71">
        <f t="shared" si="17"/>
        <v>174383.90154999998</v>
      </c>
      <c r="AG113" s="75">
        <v>84.104052984682014</v>
      </c>
    </row>
    <row r="114" spans="1:33" ht="13.5" thickBot="1">
      <c r="A114" s="18">
        <v>84</v>
      </c>
      <c r="B114" s="11" t="s">
        <v>93</v>
      </c>
      <c r="C114" s="12">
        <v>1827632476.73</v>
      </c>
      <c r="D114" s="29">
        <v>76482622</v>
      </c>
      <c r="E114" s="27">
        <f t="shared" si="15"/>
        <v>4.184792236612183E-2</v>
      </c>
      <c r="F114" s="39">
        <v>4227990</v>
      </c>
      <c r="G114" s="39">
        <v>12174606</v>
      </c>
      <c r="H114" s="39">
        <v>262515</v>
      </c>
      <c r="I114" s="39">
        <v>0</v>
      </c>
      <c r="J114" s="39">
        <v>7045</v>
      </c>
      <c r="K114" s="39">
        <v>47360187</v>
      </c>
      <c r="L114" s="39">
        <v>12448479</v>
      </c>
      <c r="M114" s="39">
        <v>0</v>
      </c>
      <c r="N114" s="39">
        <v>1800</v>
      </c>
      <c r="O114" s="83">
        <f t="shared" si="18"/>
        <v>6341.9850000000006</v>
      </c>
      <c r="P114" s="83">
        <f t="shared" si="19"/>
        <v>97396.847999999998</v>
      </c>
      <c r="Q114" s="83">
        <f t="shared" si="20"/>
        <v>2100.12</v>
      </c>
      <c r="R114" s="83">
        <f t="shared" si="21"/>
        <v>0</v>
      </c>
      <c r="S114" s="83">
        <f t="shared" si="22"/>
        <v>21.135000000000002</v>
      </c>
      <c r="T114" s="83">
        <f t="shared" si="23"/>
        <v>236800.935</v>
      </c>
      <c r="U114" s="83">
        <f t="shared" si="24"/>
        <v>62242.395000000004</v>
      </c>
      <c r="V114" s="83">
        <f t="shared" si="25"/>
        <v>0</v>
      </c>
      <c r="W114" s="83">
        <f t="shared" si="26"/>
        <v>9</v>
      </c>
      <c r="X114" s="13">
        <v>223465379</v>
      </c>
      <c r="Y114" s="25">
        <v>13880709</v>
      </c>
      <c r="Z114" s="89">
        <f t="shared" si="27"/>
        <v>49249.844799999904</v>
      </c>
      <c r="AA114" s="86">
        <f t="shared" si="16"/>
        <v>6.2115702495463512E-2</v>
      </c>
      <c r="AB114" s="66">
        <v>3144400.2268400001</v>
      </c>
      <c r="AC114" s="36">
        <v>454162.26279999991</v>
      </c>
      <c r="AD114" s="93">
        <f t="shared" si="28"/>
        <v>227081.13139999995</v>
      </c>
      <c r="AE114" s="93">
        <f t="shared" si="29"/>
        <v>149526.16500000001</v>
      </c>
      <c r="AF114" s="71">
        <f t="shared" si="17"/>
        <v>2917319.0954400003</v>
      </c>
      <c r="AG114" s="75">
        <v>94.191077173622048</v>
      </c>
    </row>
    <row r="115" spans="1:33" ht="13.5" thickBot="1">
      <c r="A115" s="18">
        <v>85</v>
      </c>
      <c r="B115" s="11" t="s">
        <v>94</v>
      </c>
      <c r="C115" s="12">
        <v>1677423508.55</v>
      </c>
      <c r="D115" s="29">
        <v>77834874</v>
      </c>
      <c r="E115" s="27">
        <f t="shared" si="15"/>
        <v>4.6401444598378201E-2</v>
      </c>
      <c r="F115" s="39">
        <v>5789952</v>
      </c>
      <c r="G115" s="39">
        <v>9098968</v>
      </c>
      <c r="H115" s="39">
        <v>3482092</v>
      </c>
      <c r="I115" s="39">
        <v>0</v>
      </c>
      <c r="J115" s="39">
        <v>23239</v>
      </c>
      <c r="K115" s="39">
        <v>42879747</v>
      </c>
      <c r="L115" s="39">
        <v>16556812</v>
      </c>
      <c r="M115" s="39">
        <v>331</v>
      </c>
      <c r="N115" s="39">
        <v>3733</v>
      </c>
      <c r="O115" s="83">
        <f t="shared" si="18"/>
        <v>8684.9279999999999</v>
      </c>
      <c r="P115" s="83">
        <f t="shared" si="19"/>
        <v>72791.744000000006</v>
      </c>
      <c r="Q115" s="83">
        <f t="shared" si="20"/>
        <v>27856.736000000001</v>
      </c>
      <c r="R115" s="83">
        <f t="shared" si="21"/>
        <v>0</v>
      </c>
      <c r="S115" s="83">
        <f t="shared" si="22"/>
        <v>69.716999999999999</v>
      </c>
      <c r="T115" s="83">
        <f t="shared" si="23"/>
        <v>214398.73500000002</v>
      </c>
      <c r="U115" s="83">
        <f t="shared" si="24"/>
        <v>82784.06</v>
      </c>
      <c r="V115" s="83">
        <f t="shared" si="25"/>
        <v>1.655</v>
      </c>
      <c r="W115" s="83">
        <f t="shared" si="26"/>
        <v>18.664999999999999</v>
      </c>
      <c r="X115" s="13">
        <v>325379513</v>
      </c>
      <c r="Y115" s="25">
        <v>13713809</v>
      </c>
      <c r="Z115" s="89">
        <f t="shared" si="27"/>
        <v>61519.116100000101</v>
      </c>
      <c r="AA115" s="86">
        <f t="shared" si="16"/>
        <v>4.2147118832278785E-2</v>
      </c>
      <c r="AB115" s="66">
        <v>3634861.3771400005</v>
      </c>
      <c r="AC115" s="36">
        <v>468125.35610000015</v>
      </c>
      <c r="AD115" s="93">
        <f t="shared" si="28"/>
        <v>234062.67805000008</v>
      </c>
      <c r="AE115" s="93">
        <f t="shared" si="29"/>
        <v>148601.55750000002</v>
      </c>
      <c r="AF115" s="71">
        <f t="shared" si="17"/>
        <v>3400798.6990900002</v>
      </c>
      <c r="AG115" s="75">
        <v>77.337927631220055</v>
      </c>
    </row>
    <row r="116" spans="1:33" ht="13.5" thickBot="1">
      <c r="A116" s="18">
        <v>86</v>
      </c>
      <c r="B116" s="11" t="s">
        <v>95</v>
      </c>
      <c r="C116" s="12">
        <v>33840038</v>
      </c>
      <c r="D116" s="29">
        <v>588443</v>
      </c>
      <c r="E116" s="27">
        <f t="shared" si="15"/>
        <v>1.7388958014763457E-2</v>
      </c>
      <c r="F116" s="39">
        <v>86782</v>
      </c>
      <c r="G116" s="39">
        <v>81645</v>
      </c>
      <c r="H116" s="39">
        <v>46807</v>
      </c>
      <c r="I116" s="39">
        <v>0</v>
      </c>
      <c r="J116" s="39">
        <v>3195</v>
      </c>
      <c r="K116" s="39">
        <v>27752</v>
      </c>
      <c r="L116" s="39">
        <v>342262</v>
      </c>
      <c r="M116" s="39">
        <v>0</v>
      </c>
      <c r="N116" s="39">
        <v>0</v>
      </c>
      <c r="O116" s="83">
        <f t="shared" si="18"/>
        <v>130.173</v>
      </c>
      <c r="P116" s="83">
        <f t="shared" si="19"/>
        <v>653.16</v>
      </c>
      <c r="Q116" s="83">
        <f t="shared" si="20"/>
        <v>374.45600000000002</v>
      </c>
      <c r="R116" s="83">
        <f t="shared" si="21"/>
        <v>0</v>
      </c>
      <c r="S116" s="83">
        <f t="shared" si="22"/>
        <v>9.5850000000000009</v>
      </c>
      <c r="T116" s="83">
        <f t="shared" si="23"/>
        <v>138.76</v>
      </c>
      <c r="U116" s="83">
        <f t="shared" si="24"/>
        <v>1711.31</v>
      </c>
      <c r="V116" s="83">
        <f t="shared" si="25"/>
        <v>0</v>
      </c>
      <c r="W116" s="83">
        <f t="shared" si="26"/>
        <v>0</v>
      </c>
      <c r="X116" s="13">
        <v>8321863</v>
      </c>
      <c r="Y116" s="25">
        <v>957261</v>
      </c>
      <c r="Z116" s="89">
        <f t="shared" si="27"/>
        <v>4656.2402000000002</v>
      </c>
      <c r="AA116" s="86">
        <f t="shared" si="16"/>
        <v>0.11502965141339144</v>
      </c>
      <c r="AB116" s="66">
        <v>65079.590399999994</v>
      </c>
      <c r="AC116" s="36">
        <v>7673.6842000000006</v>
      </c>
      <c r="AD116" s="93">
        <f t="shared" si="28"/>
        <v>3836.8421000000003</v>
      </c>
      <c r="AE116" s="93">
        <f t="shared" si="29"/>
        <v>925.03499999999997</v>
      </c>
      <c r="AF116" s="71">
        <f t="shared" si="17"/>
        <v>61242.748299999992</v>
      </c>
      <c r="AG116" s="75">
        <v>159.5294449869983</v>
      </c>
    </row>
    <row r="117" spans="1:33" ht="13.5" thickBot="1">
      <c r="A117" s="18">
        <v>87</v>
      </c>
      <c r="B117" s="11" t="s">
        <v>96</v>
      </c>
      <c r="C117" s="12">
        <v>245323565</v>
      </c>
      <c r="D117" s="29">
        <v>15806543</v>
      </c>
      <c r="E117" s="27">
        <f t="shared" si="15"/>
        <v>6.4431409188106331E-2</v>
      </c>
      <c r="F117" s="39">
        <v>5791042</v>
      </c>
      <c r="G117" s="39">
        <v>770851</v>
      </c>
      <c r="H117" s="39">
        <v>136586</v>
      </c>
      <c r="I117" s="39">
        <v>0</v>
      </c>
      <c r="J117" s="39">
        <v>32044</v>
      </c>
      <c r="K117" s="39">
        <v>5234359</v>
      </c>
      <c r="L117" s="39">
        <v>3834270</v>
      </c>
      <c r="M117" s="39">
        <v>7391</v>
      </c>
      <c r="N117" s="39">
        <v>0</v>
      </c>
      <c r="O117" s="83">
        <f t="shared" si="18"/>
        <v>8686.5630000000001</v>
      </c>
      <c r="P117" s="83">
        <f t="shared" si="19"/>
        <v>6166.808</v>
      </c>
      <c r="Q117" s="83">
        <f t="shared" si="20"/>
        <v>1092.6880000000001</v>
      </c>
      <c r="R117" s="83">
        <f t="shared" si="21"/>
        <v>0</v>
      </c>
      <c r="S117" s="83">
        <f t="shared" si="22"/>
        <v>96.132000000000005</v>
      </c>
      <c r="T117" s="83">
        <f t="shared" si="23"/>
        <v>26171.795000000002</v>
      </c>
      <c r="U117" s="83">
        <f t="shared" si="24"/>
        <v>19171.350000000002</v>
      </c>
      <c r="V117" s="83">
        <f t="shared" si="25"/>
        <v>36.954999999999998</v>
      </c>
      <c r="W117" s="83">
        <f t="shared" si="26"/>
        <v>0</v>
      </c>
      <c r="X117" s="13">
        <v>157840944</v>
      </c>
      <c r="Y117" s="25">
        <v>12705928</v>
      </c>
      <c r="Z117" s="89">
        <f t="shared" si="27"/>
        <v>61487.119999999995</v>
      </c>
      <c r="AA117" s="86">
        <f t="shared" si="16"/>
        <v>8.0498302138892433E-2</v>
      </c>
      <c r="AB117" s="66">
        <v>611270.87129000004</v>
      </c>
      <c r="AC117" s="36">
        <v>122909.41100000001</v>
      </c>
      <c r="AD117" s="93">
        <f t="shared" si="28"/>
        <v>61454.705500000004</v>
      </c>
      <c r="AE117" s="93">
        <f t="shared" si="29"/>
        <v>22690.050000000003</v>
      </c>
      <c r="AF117" s="71">
        <f t="shared" si="17"/>
        <v>549816.16579</v>
      </c>
      <c r="AG117" s="75">
        <v>60.295239533537824</v>
      </c>
    </row>
    <row r="118" spans="1:33" ht="13.5" thickBot="1">
      <c r="A118" s="18">
        <v>88</v>
      </c>
      <c r="B118" s="11" t="s">
        <v>97</v>
      </c>
      <c r="C118" s="12">
        <v>8285234.4000000004</v>
      </c>
      <c r="D118" s="29">
        <v>332491</v>
      </c>
      <c r="E118" s="27">
        <f t="shared" si="15"/>
        <v>4.013054838858874E-2</v>
      </c>
      <c r="F118" s="39">
        <v>192442</v>
      </c>
      <c r="G118" s="39">
        <v>0</v>
      </c>
      <c r="H118" s="39">
        <v>3105</v>
      </c>
      <c r="I118" s="39">
        <v>0</v>
      </c>
      <c r="J118" s="39">
        <v>218</v>
      </c>
      <c r="K118" s="39">
        <v>31890</v>
      </c>
      <c r="L118" s="39">
        <v>104836</v>
      </c>
      <c r="M118" s="39">
        <v>0</v>
      </c>
      <c r="N118" s="39">
        <v>0</v>
      </c>
      <c r="O118" s="83">
        <f t="shared" si="18"/>
        <v>288.66300000000001</v>
      </c>
      <c r="P118" s="83">
        <f t="shared" si="19"/>
        <v>0</v>
      </c>
      <c r="Q118" s="83">
        <f t="shared" si="20"/>
        <v>24.84</v>
      </c>
      <c r="R118" s="83">
        <f t="shared" si="21"/>
        <v>0</v>
      </c>
      <c r="S118" s="83">
        <f t="shared" si="22"/>
        <v>0.65400000000000003</v>
      </c>
      <c r="T118" s="83">
        <f t="shared" si="23"/>
        <v>159.45000000000002</v>
      </c>
      <c r="U118" s="83">
        <f t="shared" si="24"/>
        <v>524.18000000000006</v>
      </c>
      <c r="V118" s="83">
        <f t="shared" si="25"/>
        <v>0</v>
      </c>
      <c r="W118" s="83">
        <f t="shared" si="26"/>
        <v>0</v>
      </c>
      <c r="X118" s="13">
        <v>9351196</v>
      </c>
      <c r="Y118" s="25">
        <v>1750782</v>
      </c>
      <c r="Z118" s="89">
        <f t="shared" si="27"/>
        <v>1355.0077000000003</v>
      </c>
      <c r="AA118" s="86">
        <f t="shared" si="16"/>
        <v>0.18722546292474246</v>
      </c>
      <c r="AB118" s="66">
        <v>16617.789550000001</v>
      </c>
      <c r="AC118" s="36">
        <v>2352.7947000000004</v>
      </c>
      <c r="AD118" s="93">
        <f t="shared" si="28"/>
        <v>1176.3973500000002</v>
      </c>
      <c r="AE118" s="93">
        <f t="shared" si="29"/>
        <v>341.81500000000005</v>
      </c>
      <c r="AF118" s="71">
        <f t="shared" si="17"/>
        <v>15441.392200000002</v>
      </c>
      <c r="AG118" s="75">
        <v>198.27387567218656</v>
      </c>
    </row>
    <row r="119" spans="1:33" ht="13.5" thickBot="1">
      <c r="A119" s="18">
        <v>89</v>
      </c>
      <c r="B119" s="11" t="s">
        <v>98</v>
      </c>
      <c r="C119" s="12">
        <v>184545255</v>
      </c>
      <c r="D119" s="29">
        <v>7504560</v>
      </c>
      <c r="E119" s="27">
        <f t="shared" si="15"/>
        <v>4.0665147418718517E-2</v>
      </c>
      <c r="F119" s="39">
        <v>563833</v>
      </c>
      <c r="G119" s="39">
        <v>615952</v>
      </c>
      <c r="H119" s="39">
        <v>75778</v>
      </c>
      <c r="I119" s="39">
        <v>0</v>
      </c>
      <c r="J119" s="39">
        <v>41171</v>
      </c>
      <c r="K119" s="39">
        <v>5674928</v>
      </c>
      <c r="L119" s="39">
        <v>532898</v>
      </c>
      <c r="M119" s="39">
        <v>0</v>
      </c>
      <c r="N119" s="39">
        <v>0</v>
      </c>
      <c r="O119" s="83">
        <f t="shared" si="18"/>
        <v>845.74950000000001</v>
      </c>
      <c r="P119" s="83">
        <f t="shared" si="19"/>
        <v>4927.616</v>
      </c>
      <c r="Q119" s="83">
        <f t="shared" si="20"/>
        <v>606.22400000000005</v>
      </c>
      <c r="R119" s="83">
        <f t="shared" si="21"/>
        <v>0</v>
      </c>
      <c r="S119" s="83">
        <f t="shared" si="22"/>
        <v>123.51300000000001</v>
      </c>
      <c r="T119" s="83">
        <f t="shared" si="23"/>
        <v>28374.639999999999</v>
      </c>
      <c r="U119" s="83">
        <f t="shared" si="24"/>
        <v>2664.4900000000002</v>
      </c>
      <c r="V119" s="83">
        <f t="shared" si="25"/>
        <v>0</v>
      </c>
      <c r="W119" s="83">
        <f t="shared" si="26"/>
        <v>0</v>
      </c>
      <c r="X119" s="13">
        <v>66331413</v>
      </c>
      <c r="Y119" s="25">
        <v>956818</v>
      </c>
      <c r="Z119" s="89">
        <f t="shared" si="27"/>
        <v>3372.7167000000118</v>
      </c>
      <c r="AA119" s="86">
        <f t="shared" si="16"/>
        <v>1.4424809554411271E-2</v>
      </c>
      <c r="AB119" s="66">
        <v>297997.02685999998</v>
      </c>
      <c r="AC119" s="36">
        <v>40914.94920000001</v>
      </c>
      <c r="AD119" s="93">
        <f t="shared" si="28"/>
        <v>20457.474600000005</v>
      </c>
      <c r="AE119" s="93">
        <f t="shared" si="29"/>
        <v>15519.565000000001</v>
      </c>
      <c r="AF119" s="71">
        <f t="shared" si="17"/>
        <v>277539.55225999997</v>
      </c>
      <c r="AG119" s="75">
        <v>-70.54158125881807</v>
      </c>
    </row>
    <row r="120" spans="1:33" ht="13.5" thickBot="1">
      <c r="A120" s="18">
        <v>90</v>
      </c>
      <c r="B120" s="11" t="s">
        <v>99</v>
      </c>
      <c r="C120" s="12">
        <v>2206082500</v>
      </c>
      <c r="D120" s="29">
        <v>136112431</v>
      </c>
      <c r="E120" s="27">
        <f t="shared" si="15"/>
        <v>6.1698703924263937E-2</v>
      </c>
      <c r="F120" s="39">
        <v>38585805</v>
      </c>
      <c r="G120" s="39">
        <v>35711442</v>
      </c>
      <c r="H120" s="39">
        <v>3486143</v>
      </c>
      <c r="I120" s="39">
        <v>0</v>
      </c>
      <c r="J120" s="39">
        <v>173301</v>
      </c>
      <c r="K120" s="39">
        <v>36344075</v>
      </c>
      <c r="L120" s="39">
        <v>21304873</v>
      </c>
      <c r="M120" s="39">
        <v>258481</v>
      </c>
      <c r="N120" s="39">
        <v>43859</v>
      </c>
      <c r="O120" s="83">
        <f t="shared" si="18"/>
        <v>57878.707500000004</v>
      </c>
      <c r="P120" s="83">
        <f t="shared" si="19"/>
        <v>285691.53600000002</v>
      </c>
      <c r="Q120" s="83">
        <f t="shared" si="20"/>
        <v>27889.144</v>
      </c>
      <c r="R120" s="83">
        <f t="shared" si="21"/>
        <v>0</v>
      </c>
      <c r="S120" s="83">
        <f t="shared" si="22"/>
        <v>519.90300000000002</v>
      </c>
      <c r="T120" s="83">
        <f t="shared" si="23"/>
        <v>181720.375</v>
      </c>
      <c r="U120" s="83">
        <f t="shared" si="24"/>
        <v>106524.36500000001</v>
      </c>
      <c r="V120" s="83">
        <f t="shared" si="25"/>
        <v>1292.405</v>
      </c>
      <c r="W120" s="83">
        <f t="shared" si="26"/>
        <v>219.29500000000002</v>
      </c>
      <c r="X120" s="13">
        <v>479645322</v>
      </c>
      <c r="Y120" s="25">
        <v>132038161</v>
      </c>
      <c r="Z120" s="89">
        <f t="shared" si="27"/>
        <v>639761.26619999961</v>
      </c>
      <c r="AA120" s="86">
        <f t="shared" si="16"/>
        <v>0.27528291206809685</v>
      </c>
      <c r="AB120" s="66">
        <v>4687503.4082399998</v>
      </c>
      <c r="AC120" s="36">
        <v>1301496.9966999998</v>
      </c>
      <c r="AD120" s="93">
        <f t="shared" si="28"/>
        <v>650748.49834999989</v>
      </c>
      <c r="AE120" s="93">
        <f t="shared" si="29"/>
        <v>144878.22</v>
      </c>
      <c r="AF120" s="71">
        <f t="shared" si="17"/>
        <v>4036754.9098899998</v>
      </c>
      <c r="AG120" s="75">
        <v>146.46462182018507</v>
      </c>
    </row>
    <row r="121" spans="1:33" ht="13.5" thickBot="1">
      <c r="A121" s="18">
        <v>91</v>
      </c>
      <c r="B121" s="11" t="s">
        <v>100</v>
      </c>
      <c r="C121" s="12">
        <v>169996940</v>
      </c>
      <c r="D121" s="29">
        <v>15258709</v>
      </c>
      <c r="E121" s="27">
        <f t="shared" si="15"/>
        <v>8.9758727421799481E-2</v>
      </c>
      <c r="F121" s="39">
        <v>3260866</v>
      </c>
      <c r="G121" s="39">
        <v>4199374</v>
      </c>
      <c r="H121" s="39">
        <v>11041</v>
      </c>
      <c r="I121" s="39">
        <v>0</v>
      </c>
      <c r="J121" s="39">
        <v>6482</v>
      </c>
      <c r="K121" s="39">
        <v>6202392</v>
      </c>
      <c r="L121" s="39">
        <v>1563101</v>
      </c>
      <c r="M121" s="39">
        <v>0</v>
      </c>
      <c r="N121" s="39">
        <v>15453</v>
      </c>
      <c r="O121" s="83">
        <f t="shared" si="18"/>
        <v>4891.299</v>
      </c>
      <c r="P121" s="83">
        <f t="shared" si="19"/>
        <v>33594.991999999998</v>
      </c>
      <c r="Q121" s="83">
        <f t="shared" si="20"/>
        <v>88.328000000000003</v>
      </c>
      <c r="R121" s="83">
        <f t="shared" si="21"/>
        <v>0</v>
      </c>
      <c r="S121" s="83">
        <f t="shared" si="22"/>
        <v>19.446000000000002</v>
      </c>
      <c r="T121" s="83">
        <f t="shared" si="23"/>
        <v>31011.96</v>
      </c>
      <c r="U121" s="83">
        <f t="shared" si="24"/>
        <v>7815.5050000000001</v>
      </c>
      <c r="V121" s="83">
        <f t="shared" si="25"/>
        <v>0</v>
      </c>
      <c r="W121" s="83">
        <f t="shared" si="26"/>
        <v>77.265000000000001</v>
      </c>
      <c r="X121" s="13">
        <v>95621334</v>
      </c>
      <c r="Y121" s="25">
        <v>2302200</v>
      </c>
      <c r="Z121" s="89">
        <f t="shared" si="27"/>
        <v>4879.7186999999831</v>
      </c>
      <c r="AA121" s="86">
        <f t="shared" si="16"/>
        <v>2.4076217133720389E-2</v>
      </c>
      <c r="AB121" s="66">
        <v>322166.53179999994</v>
      </c>
      <c r="AC121" s="36">
        <v>82378.513699999981</v>
      </c>
      <c r="AD121" s="93">
        <f t="shared" si="28"/>
        <v>41189.256849999991</v>
      </c>
      <c r="AE121" s="93">
        <f t="shared" si="29"/>
        <v>19452.364999999998</v>
      </c>
      <c r="AF121" s="71">
        <f t="shared" si="17"/>
        <v>280977.27494999993</v>
      </c>
      <c r="AG121" s="75">
        <v>78.735915279370204</v>
      </c>
    </row>
    <row r="122" spans="1:33" ht="13.5" thickBot="1">
      <c r="A122" s="18">
        <v>92</v>
      </c>
      <c r="B122" s="11" t="s">
        <v>101</v>
      </c>
      <c r="C122" s="12">
        <v>129978592</v>
      </c>
      <c r="D122" s="29">
        <v>7826008</v>
      </c>
      <c r="E122" s="27">
        <f t="shared" si="15"/>
        <v>6.0209976732168324E-2</v>
      </c>
      <c r="F122" s="39">
        <v>1513779</v>
      </c>
      <c r="G122" s="39">
        <v>1220454</v>
      </c>
      <c r="H122" s="39">
        <v>0</v>
      </c>
      <c r="I122" s="39">
        <v>0</v>
      </c>
      <c r="J122" s="39">
        <v>1008</v>
      </c>
      <c r="K122" s="39">
        <v>2810842</v>
      </c>
      <c r="L122" s="39">
        <v>2279925</v>
      </c>
      <c r="M122" s="39">
        <v>0</v>
      </c>
      <c r="N122" s="39">
        <v>0</v>
      </c>
      <c r="O122" s="83">
        <f t="shared" si="18"/>
        <v>2270.6685000000002</v>
      </c>
      <c r="P122" s="83">
        <f t="shared" si="19"/>
        <v>9763.6319999999996</v>
      </c>
      <c r="Q122" s="83">
        <f t="shared" si="20"/>
        <v>0</v>
      </c>
      <c r="R122" s="83">
        <f t="shared" si="21"/>
        <v>0</v>
      </c>
      <c r="S122" s="83">
        <f t="shared" si="22"/>
        <v>3.024</v>
      </c>
      <c r="T122" s="83">
        <f t="shared" si="23"/>
        <v>14054.210000000001</v>
      </c>
      <c r="U122" s="83">
        <f t="shared" si="24"/>
        <v>11399.625</v>
      </c>
      <c r="V122" s="83">
        <f t="shared" si="25"/>
        <v>0</v>
      </c>
      <c r="W122" s="83">
        <f t="shared" si="26"/>
        <v>0</v>
      </c>
      <c r="X122" s="13">
        <v>40231425</v>
      </c>
      <c r="Y122" s="25">
        <v>396180</v>
      </c>
      <c r="Z122" s="89">
        <f t="shared" si="27"/>
        <v>1550.0011000000013</v>
      </c>
      <c r="AA122" s="86">
        <f t="shared" si="16"/>
        <v>9.8475259079189963E-3</v>
      </c>
      <c r="AB122" s="66">
        <v>307960.33279999997</v>
      </c>
      <c r="AC122" s="36">
        <v>39041.160600000003</v>
      </c>
      <c r="AD122" s="93">
        <f t="shared" si="28"/>
        <v>19520.580300000001</v>
      </c>
      <c r="AE122" s="93">
        <f t="shared" si="29"/>
        <v>12726.9175</v>
      </c>
      <c r="AF122" s="71">
        <f t="shared" si="17"/>
        <v>288439.75249999994</v>
      </c>
      <c r="AG122" s="75">
        <v>167.99118565449774</v>
      </c>
    </row>
    <row r="123" spans="1:33" ht="13.5" thickBot="1">
      <c r="A123" s="18">
        <v>93</v>
      </c>
      <c r="B123" s="11" t="s">
        <v>102</v>
      </c>
      <c r="C123" s="12">
        <v>124673217.2</v>
      </c>
      <c r="D123" s="29">
        <v>2976536</v>
      </c>
      <c r="E123" s="27">
        <f t="shared" si="15"/>
        <v>2.3874702737678288E-2</v>
      </c>
      <c r="F123" s="39">
        <v>689790</v>
      </c>
      <c r="G123" s="39">
        <v>159849</v>
      </c>
      <c r="H123" s="39">
        <v>18510</v>
      </c>
      <c r="I123" s="39">
        <v>0</v>
      </c>
      <c r="J123" s="39">
        <v>4505</v>
      </c>
      <c r="K123" s="39">
        <v>1489351</v>
      </c>
      <c r="L123" s="39">
        <v>614531</v>
      </c>
      <c r="M123" s="39">
        <v>0</v>
      </c>
      <c r="N123" s="39">
        <v>0</v>
      </c>
      <c r="O123" s="83">
        <f t="shared" si="18"/>
        <v>1034.6849999999999</v>
      </c>
      <c r="P123" s="83">
        <f t="shared" si="19"/>
        <v>1278.7919999999999</v>
      </c>
      <c r="Q123" s="83">
        <f t="shared" si="20"/>
        <v>148.08000000000001</v>
      </c>
      <c r="R123" s="83">
        <f t="shared" si="21"/>
        <v>0</v>
      </c>
      <c r="S123" s="83">
        <f t="shared" si="22"/>
        <v>13.515000000000001</v>
      </c>
      <c r="T123" s="83">
        <f t="shared" si="23"/>
        <v>7446.7550000000001</v>
      </c>
      <c r="U123" s="83">
        <f t="shared" si="24"/>
        <v>3072.6550000000002</v>
      </c>
      <c r="V123" s="83">
        <f t="shared" si="25"/>
        <v>0</v>
      </c>
      <c r="W123" s="83">
        <f t="shared" si="26"/>
        <v>0</v>
      </c>
      <c r="X123" s="13">
        <v>98749216</v>
      </c>
      <c r="Y123" s="25">
        <v>407033</v>
      </c>
      <c r="Z123" s="89">
        <f t="shared" si="27"/>
        <v>844.25850000000173</v>
      </c>
      <c r="AA123" s="86">
        <f t="shared" si="16"/>
        <v>4.1218858892003761E-3</v>
      </c>
      <c r="AB123" s="66">
        <v>523337.69915000012</v>
      </c>
      <c r="AC123" s="36">
        <v>13838.740500000002</v>
      </c>
      <c r="AD123" s="93">
        <f t="shared" si="28"/>
        <v>6919.3702500000009</v>
      </c>
      <c r="AE123" s="93">
        <f t="shared" si="29"/>
        <v>5259.7049999999999</v>
      </c>
      <c r="AF123" s="71">
        <f t="shared" si="17"/>
        <v>516418.32890000014</v>
      </c>
      <c r="AG123" s="75">
        <v>180.33721600140601</v>
      </c>
    </row>
    <row r="124" spans="1:33" ht="13.5" thickBot="1">
      <c r="A124" s="18">
        <v>94</v>
      </c>
      <c r="B124" s="11" t="s">
        <v>103</v>
      </c>
      <c r="C124" s="12">
        <v>614023577.85000002</v>
      </c>
      <c r="D124" s="29">
        <v>38076295</v>
      </c>
      <c r="E124" s="27">
        <f t="shared" si="15"/>
        <v>6.2011128519402992E-2</v>
      </c>
      <c r="F124" s="39">
        <v>13002749</v>
      </c>
      <c r="G124" s="39">
        <v>7385697</v>
      </c>
      <c r="H124" s="39">
        <v>362510</v>
      </c>
      <c r="I124" s="39">
        <v>22981</v>
      </c>
      <c r="J124" s="39">
        <v>32503</v>
      </c>
      <c r="K124" s="39">
        <v>13522455</v>
      </c>
      <c r="L124" s="39">
        <v>3588026</v>
      </c>
      <c r="M124" s="39">
        <v>11940</v>
      </c>
      <c r="N124" s="39">
        <v>95696</v>
      </c>
      <c r="O124" s="83">
        <f t="shared" si="18"/>
        <v>19504.123500000002</v>
      </c>
      <c r="P124" s="83">
        <f t="shared" si="19"/>
        <v>59085.576000000001</v>
      </c>
      <c r="Q124" s="83">
        <f t="shared" si="20"/>
        <v>2900.08</v>
      </c>
      <c r="R124" s="83">
        <f t="shared" si="21"/>
        <v>91.924000000000007</v>
      </c>
      <c r="S124" s="83">
        <f t="shared" si="22"/>
        <v>97.509</v>
      </c>
      <c r="T124" s="83">
        <f t="shared" si="23"/>
        <v>67612.274999999994</v>
      </c>
      <c r="U124" s="83">
        <f t="shared" si="24"/>
        <v>17940.13</v>
      </c>
      <c r="V124" s="83">
        <f t="shared" si="25"/>
        <v>59.7</v>
      </c>
      <c r="W124" s="83">
        <f t="shared" si="26"/>
        <v>478.48</v>
      </c>
      <c r="X124" s="13">
        <v>195319093</v>
      </c>
      <c r="Y124" s="25">
        <v>10280393</v>
      </c>
      <c r="Z124" s="89">
        <f t="shared" si="27"/>
        <v>40238.866100000014</v>
      </c>
      <c r="AA124" s="86">
        <f t="shared" si="16"/>
        <v>5.2633835443829345E-2</v>
      </c>
      <c r="AB124" s="66">
        <v>1311317.6300300003</v>
      </c>
      <c r="AC124" s="36">
        <v>208008.66360000003</v>
      </c>
      <c r="AD124" s="93">
        <f t="shared" si="28"/>
        <v>104004.33180000001</v>
      </c>
      <c r="AE124" s="93">
        <f t="shared" si="29"/>
        <v>43045.292499999996</v>
      </c>
      <c r="AF124" s="71">
        <f t="shared" si="17"/>
        <v>1207313.2982300003</v>
      </c>
      <c r="AG124" s="75">
        <v>63.944628744856637</v>
      </c>
    </row>
    <row r="125" spans="1:33" ht="13.5" thickBot="1">
      <c r="A125" s="18">
        <v>95</v>
      </c>
      <c r="B125" s="11" t="s">
        <v>104</v>
      </c>
      <c r="C125" s="12">
        <v>148650821.16</v>
      </c>
      <c r="D125" s="29">
        <v>3921921</v>
      </c>
      <c r="E125" s="27">
        <f t="shared" si="15"/>
        <v>2.6383446585731597E-2</v>
      </c>
      <c r="F125" s="39">
        <v>295863</v>
      </c>
      <c r="G125" s="39">
        <v>263765</v>
      </c>
      <c r="H125" s="39">
        <v>16144</v>
      </c>
      <c r="I125" s="39">
        <v>0</v>
      </c>
      <c r="J125" s="39">
        <v>13556</v>
      </c>
      <c r="K125" s="39">
        <v>1951915</v>
      </c>
      <c r="L125" s="39">
        <v>1380678</v>
      </c>
      <c r="M125" s="39">
        <v>0</v>
      </c>
      <c r="N125" s="39">
        <v>0</v>
      </c>
      <c r="O125" s="83">
        <f t="shared" si="18"/>
        <v>443.79450000000003</v>
      </c>
      <c r="P125" s="83">
        <f t="shared" si="19"/>
        <v>2110.12</v>
      </c>
      <c r="Q125" s="83">
        <f t="shared" si="20"/>
        <v>129.15200000000002</v>
      </c>
      <c r="R125" s="83">
        <f t="shared" si="21"/>
        <v>0</v>
      </c>
      <c r="S125" s="83">
        <f t="shared" si="22"/>
        <v>40.667999999999999</v>
      </c>
      <c r="T125" s="83">
        <f t="shared" si="23"/>
        <v>9759.5750000000007</v>
      </c>
      <c r="U125" s="83">
        <f t="shared" si="24"/>
        <v>6903.39</v>
      </c>
      <c r="V125" s="83">
        <f t="shared" si="25"/>
        <v>0</v>
      </c>
      <c r="W125" s="83">
        <f t="shared" si="26"/>
        <v>0</v>
      </c>
      <c r="X125" s="13">
        <v>66960664</v>
      </c>
      <c r="Y125" s="25">
        <v>1359144</v>
      </c>
      <c r="Z125" s="89">
        <f t="shared" si="27"/>
        <v>4897.4417999999969</v>
      </c>
      <c r="AA125" s="86">
        <f t="shared" si="16"/>
        <v>2.0297648183417057E-2</v>
      </c>
      <c r="AB125" s="66">
        <v>227173.73721999998</v>
      </c>
      <c r="AC125" s="36">
        <v>24284.141299999999</v>
      </c>
      <c r="AD125" s="93">
        <f t="shared" si="28"/>
        <v>12142.07065</v>
      </c>
      <c r="AE125" s="93">
        <f t="shared" si="29"/>
        <v>8331.4825000000001</v>
      </c>
      <c r="AF125" s="71">
        <f t="shared" si="17"/>
        <v>215031.66656999997</v>
      </c>
      <c r="AG125" s="75">
        <v>182.76044521472286</v>
      </c>
    </row>
    <row r="126" spans="1:33" ht="13.5" thickBot="1">
      <c r="A126" s="18">
        <v>96</v>
      </c>
      <c r="B126" s="11" t="s">
        <v>105</v>
      </c>
      <c r="C126" s="12">
        <v>866138801.95000005</v>
      </c>
      <c r="D126" s="29">
        <v>75007285</v>
      </c>
      <c r="E126" s="27">
        <f t="shared" si="15"/>
        <v>8.6599612938631484E-2</v>
      </c>
      <c r="F126" s="39">
        <v>35084113</v>
      </c>
      <c r="G126" s="39">
        <v>13847031</v>
      </c>
      <c r="H126" s="39">
        <v>845125</v>
      </c>
      <c r="I126" s="39">
        <v>0</v>
      </c>
      <c r="J126" s="39">
        <v>96075</v>
      </c>
      <c r="K126" s="39">
        <v>21462040</v>
      </c>
      <c r="L126" s="39">
        <v>3519265</v>
      </c>
      <c r="M126" s="39">
        <v>144415</v>
      </c>
      <c r="N126" s="39">
        <v>9221</v>
      </c>
      <c r="O126" s="83">
        <f t="shared" si="18"/>
        <v>52626.169500000004</v>
      </c>
      <c r="P126" s="83">
        <f t="shared" si="19"/>
        <v>110776.24800000001</v>
      </c>
      <c r="Q126" s="83">
        <f t="shared" si="20"/>
        <v>6761</v>
      </c>
      <c r="R126" s="83">
        <f t="shared" si="21"/>
        <v>0</v>
      </c>
      <c r="S126" s="83">
        <f t="shared" si="22"/>
        <v>288.22500000000002</v>
      </c>
      <c r="T126" s="83">
        <f t="shared" si="23"/>
        <v>107310.2</v>
      </c>
      <c r="U126" s="83">
        <f t="shared" si="24"/>
        <v>17596.325000000001</v>
      </c>
      <c r="V126" s="83">
        <f t="shared" si="25"/>
        <v>722.07500000000005</v>
      </c>
      <c r="W126" s="83">
        <f t="shared" si="26"/>
        <v>46.105000000000004</v>
      </c>
      <c r="X126" s="13">
        <v>209892256</v>
      </c>
      <c r="Y126" s="25">
        <v>24221185</v>
      </c>
      <c r="Z126" s="89">
        <f t="shared" si="27"/>
        <v>118300.45610000001</v>
      </c>
      <c r="AA126" s="86">
        <f t="shared" si="16"/>
        <v>0.1153981831516452</v>
      </c>
      <c r="AB126" s="66">
        <v>1896764.509325</v>
      </c>
      <c r="AC126" s="36">
        <v>414426.80360000004</v>
      </c>
      <c r="AD126" s="93">
        <f t="shared" si="28"/>
        <v>207213.40180000002</v>
      </c>
      <c r="AE126" s="93">
        <f t="shared" si="29"/>
        <v>62837.352499999994</v>
      </c>
      <c r="AF126" s="71">
        <f t="shared" si="17"/>
        <v>1689551.1075249999</v>
      </c>
      <c r="AG126" s="75">
        <v>109.63042332873867</v>
      </c>
    </row>
    <row r="127" spans="1:33" ht="13.5" thickBot="1">
      <c r="A127" s="18">
        <v>97</v>
      </c>
      <c r="B127" s="11" t="s">
        <v>106</v>
      </c>
      <c r="C127" s="12">
        <v>95946057</v>
      </c>
      <c r="D127" s="29">
        <v>4249691</v>
      </c>
      <c r="E127" s="27">
        <f t="shared" si="15"/>
        <v>4.4292502817494625E-2</v>
      </c>
      <c r="F127" s="39">
        <v>256974</v>
      </c>
      <c r="G127" s="39">
        <v>151193</v>
      </c>
      <c r="H127" s="39">
        <v>209487</v>
      </c>
      <c r="I127" s="39">
        <v>0</v>
      </c>
      <c r="J127" s="39">
        <v>1395</v>
      </c>
      <c r="K127" s="39">
        <v>2913028</v>
      </c>
      <c r="L127" s="39">
        <v>689810</v>
      </c>
      <c r="M127" s="39">
        <v>27804</v>
      </c>
      <c r="N127" s="39">
        <v>0</v>
      </c>
      <c r="O127" s="83">
        <f t="shared" si="18"/>
        <v>385.46100000000001</v>
      </c>
      <c r="P127" s="83">
        <f t="shared" si="19"/>
        <v>1209.5440000000001</v>
      </c>
      <c r="Q127" s="83">
        <f t="shared" si="20"/>
        <v>1675.896</v>
      </c>
      <c r="R127" s="83">
        <f t="shared" si="21"/>
        <v>0</v>
      </c>
      <c r="S127" s="83">
        <f t="shared" si="22"/>
        <v>4.1850000000000005</v>
      </c>
      <c r="T127" s="83">
        <f t="shared" si="23"/>
        <v>14565.14</v>
      </c>
      <c r="U127" s="83">
        <f t="shared" si="24"/>
        <v>3449.05</v>
      </c>
      <c r="V127" s="83">
        <f t="shared" si="25"/>
        <v>139.02000000000001</v>
      </c>
      <c r="W127" s="83">
        <f t="shared" si="26"/>
        <v>0</v>
      </c>
      <c r="X127" s="13">
        <v>42573283</v>
      </c>
      <c r="Y127" s="25">
        <v>1489698</v>
      </c>
      <c r="Z127" s="89">
        <f t="shared" si="27"/>
        <v>4714.3805000000029</v>
      </c>
      <c r="AA127" s="86">
        <f t="shared" si="16"/>
        <v>3.4991381801586688E-2</v>
      </c>
      <c r="AB127" s="66">
        <v>154310.84058000002</v>
      </c>
      <c r="AC127" s="36">
        <v>26142.676500000001</v>
      </c>
      <c r="AD127" s="93">
        <f t="shared" si="28"/>
        <v>13071.338250000001</v>
      </c>
      <c r="AE127" s="93">
        <f t="shared" si="29"/>
        <v>9076.6049999999996</v>
      </c>
      <c r="AF127" s="71">
        <f t="shared" si="17"/>
        <v>141239.50233000002</v>
      </c>
      <c r="AG127" s="75">
        <v>51.425103658627421</v>
      </c>
    </row>
    <row r="128" spans="1:33" ht="13.5" thickBot="1">
      <c r="A128" s="18">
        <v>98</v>
      </c>
      <c r="B128" s="11" t="s">
        <v>107</v>
      </c>
      <c r="C128" s="12">
        <v>249754623.59999999</v>
      </c>
      <c r="D128" s="29">
        <v>8330362</v>
      </c>
      <c r="E128" s="27">
        <f t="shared" si="15"/>
        <v>3.3354185319674698E-2</v>
      </c>
      <c r="F128" s="39">
        <v>1678177</v>
      </c>
      <c r="G128" s="39">
        <v>5606056</v>
      </c>
      <c r="H128" s="39">
        <v>19044</v>
      </c>
      <c r="I128" s="39">
        <v>0</v>
      </c>
      <c r="J128" s="39">
        <v>6441</v>
      </c>
      <c r="K128" s="39">
        <v>861179</v>
      </c>
      <c r="L128" s="39">
        <v>114314</v>
      </c>
      <c r="M128" s="39">
        <v>45151</v>
      </c>
      <c r="N128" s="39">
        <v>0</v>
      </c>
      <c r="O128" s="83">
        <f t="shared" si="18"/>
        <v>2517.2655</v>
      </c>
      <c r="P128" s="83">
        <f t="shared" si="19"/>
        <v>44848.448000000004</v>
      </c>
      <c r="Q128" s="83">
        <f t="shared" si="20"/>
        <v>152.352</v>
      </c>
      <c r="R128" s="83">
        <f t="shared" si="21"/>
        <v>0</v>
      </c>
      <c r="S128" s="83">
        <f t="shared" si="22"/>
        <v>19.323</v>
      </c>
      <c r="T128" s="83">
        <f t="shared" si="23"/>
        <v>4305.8950000000004</v>
      </c>
      <c r="U128" s="83">
        <f t="shared" si="24"/>
        <v>571.57000000000005</v>
      </c>
      <c r="V128" s="83">
        <f t="shared" si="25"/>
        <v>225.755</v>
      </c>
      <c r="W128" s="83">
        <f t="shared" si="26"/>
        <v>0</v>
      </c>
      <c r="X128" s="13">
        <v>78589647</v>
      </c>
      <c r="Y128" s="25">
        <v>1590847</v>
      </c>
      <c r="Z128" s="89">
        <f t="shared" si="27"/>
        <v>7094.5074000000022</v>
      </c>
      <c r="AA128" s="86">
        <f t="shared" si="16"/>
        <v>2.0242450001079659E-2</v>
      </c>
      <c r="AB128" s="66">
        <v>454560.68235000002</v>
      </c>
      <c r="AC128" s="36">
        <v>59735.115900000004</v>
      </c>
      <c r="AD128" s="93">
        <f t="shared" si="28"/>
        <v>29867.557950000002</v>
      </c>
      <c r="AE128" s="93">
        <f t="shared" si="29"/>
        <v>2551.61</v>
      </c>
      <c r="AF128" s="71">
        <f t="shared" si="17"/>
        <v>424693.12440000003</v>
      </c>
      <c r="AG128" s="75">
        <v>74.074502735966419</v>
      </c>
    </row>
    <row r="129" spans="1:33" ht="13.5" thickBot="1">
      <c r="A129" s="18">
        <v>99</v>
      </c>
      <c r="B129" s="11" t="s">
        <v>108</v>
      </c>
      <c r="C129" s="12">
        <v>116079094.00999999</v>
      </c>
      <c r="D129" s="29">
        <v>7395434</v>
      </c>
      <c r="E129" s="27">
        <f t="shared" si="15"/>
        <v>6.3710300834729963E-2</v>
      </c>
      <c r="F129" s="39">
        <v>2834238</v>
      </c>
      <c r="G129" s="39">
        <v>270624</v>
      </c>
      <c r="H129" s="39">
        <v>115032</v>
      </c>
      <c r="I129" s="39">
        <v>0</v>
      </c>
      <c r="J129" s="39">
        <v>22813</v>
      </c>
      <c r="K129" s="39">
        <v>1920833</v>
      </c>
      <c r="L129" s="39">
        <v>2231894</v>
      </c>
      <c r="M129" s="39">
        <v>0</v>
      </c>
      <c r="N129" s="39">
        <v>0</v>
      </c>
      <c r="O129" s="83">
        <f t="shared" si="18"/>
        <v>4251.357</v>
      </c>
      <c r="P129" s="83">
        <f t="shared" si="19"/>
        <v>2164.9920000000002</v>
      </c>
      <c r="Q129" s="83">
        <f t="shared" si="20"/>
        <v>920.25599999999997</v>
      </c>
      <c r="R129" s="83">
        <f t="shared" si="21"/>
        <v>0</v>
      </c>
      <c r="S129" s="83">
        <f t="shared" si="22"/>
        <v>68.439000000000007</v>
      </c>
      <c r="T129" s="83">
        <f t="shared" si="23"/>
        <v>9604.1650000000009</v>
      </c>
      <c r="U129" s="83">
        <f t="shared" si="24"/>
        <v>11159.47</v>
      </c>
      <c r="V129" s="83">
        <f t="shared" si="25"/>
        <v>0</v>
      </c>
      <c r="W129" s="83">
        <f t="shared" si="26"/>
        <v>0</v>
      </c>
      <c r="X129" s="13">
        <v>51289165</v>
      </c>
      <c r="Y129" s="25">
        <v>525175</v>
      </c>
      <c r="Z129" s="89">
        <f t="shared" si="27"/>
        <v>2211.8619999999974</v>
      </c>
      <c r="AA129" s="86">
        <f t="shared" si="16"/>
        <v>1.0239492103254167E-2</v>
      </c>
      <c r="AB129" s="66">
        <v>248279.70516999997</v>
      </c>
      <c r="AC129" s="36">
        <v>30380.541000000001</v>
      </c>
      <c r="AD129" s="93">
        <f t="shared" si="28"/>
        <v>15190.270500000001</v>
      </c>
      <c r="AE129" s="93">
        <f t="shared" si="29"/>
        <v>10381.817500000001</v>
      </c>
      <c r="AF129" s="71">
        <f t="shared" si="17"/>
        <v>233089.43466999996</v>
      </c>
      <c r="AG129" s="75">
        <v>192.28641910109329</v>
      </c>
    </row>
    <row r="130" spans="1:33" ht="13.5" thickBot="1">
      <c r="A130" s="18">
        <v>100</v>
      </c>
      <c r="B130" s="11" t="s">
        <v>109</v>
      </c>
      <c r="C130" s="12">
        <v>144410351</v>
      </c>
      <c r="D130" s="29">
        <v>7900022</v>
      </c>
      <c r="E130" s="27">
        <f t="shared" si="15"/>
        <v>5.4705372193160864E-2</v>
      </c>
      <c r="F130" s="39">
        <v>1424372</v>
      </c>
      <c r="G130" s="39">
        <v>285687</v>
      </c>
      <c r="H130" s="39">
        <v>60157</v>
      </c>
      <c r="I130" s="39">
        <v>0</v>
      </c>
      <c r="J130" s="39">
        <v>1763</v>
      </c>
      <c r="K130" s="39">
        <v>4392033</v>
      </c>
      <c r="L130" s="39">
        <v>1735152</v>
      </c>
      <c r="M130" s="39">
        <v>858</v>
      </c>
      <c r="N130" s="39">
        <v>0</v>
      </c>
      <c r="O130" s="83">
        <f t="shared" si="18"/>
        <v>2136.558</v>
      </c>
      <c r="P130" s="83">
        <f t="shared" si="19"/>
        <v>2285.4960000000001</v>
      </c>
      <c r="Q130" s="83">
        <f t="shared" si="20"/>
        <v>481.25600000000003</v>
      </c>
      <c r="R130" s="83">
        <f t="shared" si="21"/>
        <v>0</v>
      </c>
      <c r="S130" s="83">
        <f t="shared" si="22"/>
        <v>5.2889999999999997</v>
      </c>
      <c r="T130" s="83">
        <f t="shared" si="23"/>
        <v>21960.165000000001</v>
      </c>
      <c r="U130" s="83">
        <f t="shared" si="24"/>
        <v>8675.76</v>
      </c>
      <c r="V130" s="83">
        <f t="shared" si="25"/>
        <v>4.29</v>
      </c>
      <c r="W130" s="83">
        <f t="shared" si="26"/>
        <v>0</v>
      </c>
      <c r="X130" s="13">
        <v>44885663</v>
      </c>
      <c r="Y130" s="25">
        <v>2264064</v>
      </c>
      <c r="Z130" s="89">
        <f t="shared" si="27"/>
        <v>11097.859199999992</v>
      </c>
      <c r="AA130" s="86">
        <f t="shared" si="16"/>
        <v>5.0440694169984743E-2</v>
      </c>
      <c r="AB130" s="66">
        <v>326863.6458</v>
      </c>
      <c r="AC130" s="36">
        <v>46646.673199999997</v>
      </c>
      <c r="AD130" s="93">
        <f t="shared" si="28"/>
        <v>23323.336599999999</v>
      </c>
      <c r="AE130" s="93">
        <f t="shared" si="29"/>
        <v>15320.107500000002</v>
      </c>
      <c r="AF130" s="71">
        <f t="shared" si="17"/>
        <v>303540.30920000002</v>
      </c>
      <c r="AG130" s="75">
        <v>103.51299468500301</v>
      </c>
    </row>
    <row r="131" spans="1:33" ht="13.5" thickBot="1">
      <c r="A131" s="18">
        <v>101</v>
      </c>
      <c r="B131" s="11" t="s">
        <v>110</v>
      </c>
      <c r="C131" s="12">
        <v>205444838.53999999</v>
      </c>
      <c r="D131" s="29">
        <v>11549773</v>
      </c>
      <c r="E131" s="27">
        <f t="shared" si="15"/>
        <v>5.6218365387414031E-2</v>
      </c>
      <c r="F131" s="39">
        <v>3372802</v>
      </c>
      <c r="G131" s="39">
        <v>1717234</v>
      </c>
      <c r="H131" s="39">
        <v>801491</v>
      </c>
      <c r="I131" s="39">
        <v>0</v>
      </c>
      <c r="J131" s="39">
        <v>8523</v>
      </c>
      <c r="K131" s="39">
        <v>3113747</v>
      </c>
      <c r="L131" s="39">
        <v>2535976</v>
      </c>
      <c r="M131" s="39">
        <v>0</v>
      </c>
      <c r="N131" s="39">
        <v>0</v>
      </c>
      <c r="O131" s="83">
        <f t="shared" si="18"/>
        <v>5059.2030000000004</v>
      </c>
      <c r="P131" s="83">
        <f t="shared" si="19"/>
        <v>13737.871999999999</v>
      </c>
      <c r="Q131" s="83">
        <f t="shared" si="20"/>
        <v>6411.9279999999999</v>
      </c>
      <c r="R131" s="83">
        <f t="shared" si="21"/>
        <v>0</v>
      </c>
      <c r="S131" s="83">
        <f t="shared" si="22"/>
        <v>25.568999999999999</v>
      </c>
      <c r="T131" s="83">
        <f t="shared" si="23"/>
        <v>15568.735000000001</v>
      </c>
      <c r="U131" s="83">
        <f t="shared" si="24"/>
        <v>12679.880000000001</v>
      </c>
      <c r="V131" s="83">
        <f t="shared" si="25"/>
        <v>0</v>
      </c>
      <c r="W131" s="83">
        <f t="shared" si="26"/>
        <v>0</v>
      </c>
      <c r="X131" s="13">
        <v>151470055</v>
      </c>
      <c r="Y131" s="25">
        <v>1159355</v>
      </c>
      <c r="Z131" s="89">
        <f t="shared" si="27"/>
        <v>4806.0519000000058</v>
      </c>
      <c r="AA131" s="86">
        <f t="shared" si="16"/>
        <v>7.6540211198840588E-3</v>
      </c>
      <c r="AB131" s="66">
        <v>664391.08742</v>
      </c>
      <c r="AC131" s="36">
        <v>58289.238900000011</v>
      </c>
      <c r="AD131" s="93">
        <f t="shared" si="28"/>
        <v>29144.619450000006</v>
      </c>
      <c r="AE131" s="93">
        <f t="shared" si="29"/>
        <v>14124.307500000001</v>
      </c>
      <c r="AF131" s="71">
        <f t="shared" si="17"/>
        <v>635246.46797</v>
      </c>
      <c r="AG131" s="75">
        <v>182.62706438009238</v>
      </c>
    </row>
    <row r="132" spans="1:33" ht="13.5" thickBot="1">
      <c r="A132" s="18">
        <v>102</v>
      </c>
      <c r="B132" s="11" t="s">
        <v>111</v>
      </c>
      <c r="C132" s="12">
        <v>942732319.66999996</v>
      </c>
      <c r="D132" s="29">
        <v>62981008</v>
      </c>
      <c r="E132" s="27">
        <f t="shared" si="15"/>
        <v>6.680688323282083E-2</v>
      </c>
      <c r="F132" s="39">
        <v>17415448</v>
      </c>
      <c r="G132" s="39">
        <v>3695197</v>
      </c>
      <c r="H132" s="39">
        <v>264274</v>
      </c>
      <c r="I132" s="39">
        <v>0</v>
      </c>
      <c r="J132" s="39">
        <v>18776</v>
      </c>
      <c r="K132" s="39">
        <v>33014166</v>
      </c>
      <c r="L132" s="39">
        <v>8047702</v>
      </c>
      <c r="M132" s="39">
        <v>28906</v>
      </c>
      <c r="N132" s="39">
        <v>95776</v>
      </c>
      <c r="O132" s="83">
        <f t="shared" si="18"/>
        <v>26123.172000000002</v>
      </c>
      <c r="P132" s="83">
        <f t="shared" si="19"/>
        <v>29561.576000000001</v>
      </c>
      <c r="Q132" s="83">
        <f t="shared" si="20"/>
        <v>2114.192</v>
      </c>
      <c r="R132" s="83">
        <f t="shared" si="21"/>
        <v>0</v>
      </c>
      <c r="S132" s="83">
        <f t="shared" si="22"/>
        <v>56.328000000000003</v>
      </c>
      <c r="T132" s="83">
        <f t="shared" si="23"/>
        <v>165070.83000000002</v>
      </c>
      <c r="U132" s="83">
        <f t="shared" si="24"/>
        <v>40238.51</v>
      </c>
      <c r="V132" s="83">
        <f t="shared" si="25"/>
        <v>144.53</v>
      </c>
      <c r="W132" s="83">
        <f t="shared" si="26"/>
        <v>478.88</v>
      </c>
      <c r="X132" s="13">
        <v>199544959</v>
      </c>
      <c r="Y132" s="25">
        <v>19611560</v>
      </c>
      <c r="Z132" s="89">
        <f t="shared" si="27"/>
        <v>87362.60679999995</v>
      </c>
      <c r="AA132" s="86">
        <f t="shared" si="16"/>
        <v>9.8281410356249585E-2</v>
      </c>
      <c r="AB132" s="66">
        <v>1524168.8404900001</v>
      </c>
      <c r="AC132" s="36">
        <v>351150.62479999999</v>
      </c>
      <c r="AD132" s="93">
        <f t="shared" si="28"/>
        <v>175575.3124</v>
      </c>
      <c r="AE132" s="93">
        <f t="shared" si="29"/>
        <v>102966.37500000001</v>
      </c>
      <c r="AF132" s="71">
        <f t="shared" si="17"/>
        <v>1348593.5280900002</v>
      </c>
      <c r="AG132" s="75">
        <v>90.819163924756097</v>
      </c>
    </row>
    <row r="133" spans="1:33" ht="13.5" thickBot="1">
      <c r="A133" s="18">
        <v>103</v>
      </c>
      <c r="B133" s="11" t="s">
        <v>112</v>
      </c>
      <c r="C133" s="12">
        <v>334920140.80000001</v>
      </c>
      <c r="D133" s="29">
        <v>29198729</v>
      </c>
      <c r="E133" s="27">
        <f t="shared" si="15"/>
        <v>8.7181167815871166E-2</v>
      </c>
      <c r="F133" s="39">
        <v>11695877</v>
      </c>
      <c r="G133" s="39">
        <v>2322143</v>
      </c>
      <c r="H133" s="39">
        <v>674916</v>
      </c>
      <c r="I133" s="39">
        <v>0</v>
      </c>
      <c r="J133" s="39">
        <v>8893</v>
      </c>
      <c r="K133" s="39">
        <v>9973580</v>
      </c>
      <c r="L133" s="39">
        <v>4523320</v>
      </c>
      <c r="M133" s="39">
        <v>0</v>
      </c>
      <c r="N133" s="39">
        <v>0</v>
      </c>
      <c r="O133" s="83">
        <f t="shared" si="18"/>
        <v>17543.815500000001</v>
      </c>
      <c r="P133" s="83">
        <f t="shared" si="19"/>
        <v>18577.144</v>
      </c>
      <c r="Q133" s="83">
        <f t="shared" si="20"/>
        <v>5399.3280000000004</v>
      </c>
      <c r="R133" s="83">
        <f t="shared" si="21"/>
        <v>0</v>
      </c>
      <c r="S133" s="83">
        <f t="shared" si="22"/>
        <v>26.679000000000002</v>
      </c>
      <c r="T133" s="83">
        <f t="shared" si="23"/>
        <v>49867.9</v>
      </c>
      <c r="U133" s="83">
        <f t="shared" si="24"/>
        <v>22616.600000000002</v>
      </c>
      <c r="V133" s="83">
        <f t="shared" si="25"/>
        <v>0</v>
      </c>
      <c r="W133" s="83">
        <f t="shared" si="26"/>
        <v>0</v>
      </c>
      <c r="X133" s="13">
        <v>35891530</v>
      </c>
      <c r="Y133" s="25">
        <v>2252145</v>
      </c>
      <c r="Z133" s="89">
        <f t="shared" si="27"/>
        <v>9479.0643999999738</v>
      </c>
      <c r="AA133" s="86">
        <f t="shared" si="16"/>
        <v>6.2748648497291698E-2</v>
      </c>
      <c r="AB133" s="66">
        <v>613723.73302000016</v>
      </c>
      <c r="AC133" s="36">
        <v>123510.53089999998</v>
      </c>
      <c r="AD133" s="93">
        <f t="shared" si="28"/>
        <v>61755.265449999992</v>
      </c>
      <c r="AE133" s="93">
        <f t="shared" si="29"/>
        <v>36242.25</v>
      </c>
      <c r="AF133" s="71">
        <f t="shared" si="17"/>
        <v>551968.46757000021</v>
      </c>
      <c r="AG133" s="75">
        <v>40.694599314733964</v>
      </c>
    </row>
    <row r="134" spans="1:33" ht="13.5" thickBot="1">
      <c r="A134" s="18">
        <v>104</v>
      </c>
      <c r="B134" s="11" t="s">
        <v>113</v>
      </c>
      <c r="C134" s="12">
        <v>295701147</v>
      </c>
      <c r="D134" s="29">
        <v>13932661</v>
      </c>
      <c r="E134" s="27">
        <f t="shared" si="15"/>
        <v>4.7117372189293537E-2</v>
      </c>
      <c r="F134" s="39">
        <v>3587384</v>
      </c>
      <c r="G134" s="39">
        <v>1416555</v>
      </c>
      <c r="H134" s="39">
        <v>27178</v>
      </c>
      <c r="I134" s="39">
        <v>0</v>
      </c>
      <c r="J134" s="39">
        <v>2641</v>
      </c>
      <c r="K134" s="39">
        <v>6452928</v>
      </c>
      <c r="L134" s="39">
        <v>2433338</v>
      </c>
      <c r="M134" s="39">
        <v>12637</v>
      </c>
      <c r="N134" s="39">
        <v>0</v>
      </c>
      <c r="O134" s="83">
        <f t="shared" si="18"/>
        <v>5381.076</v>
      </c>
      <c r="P134" s="83">
        <f t="shared" si="19"/>
        <v>11332.44</v>
      </c>
      <c r="Q134" s="83">
        <f t="shared" si="20"/>
        <v>217.42400000000001</v>
      </c>
      <c r="R134" s="83">
        <f t="shared" si="21"/>
        <v>0</v>
      </c>
      <c r="S134" s="83">
        <f t="shared" si="22"/>
        <v>7.923</v>
      </c>
      <c r="T134" s="83">
        <f t="shared" si="23"/>
        <v>32264.639999999999</v>
      </c>
      <c r="U134" s="83">
        <f t="shared" si="24"/>
        <v>12166.69</v>
      </c>
      <c r="V134" s="83">
        <f t="shared" si="25"/>
        <v>63.185000000000002</v>
      </c>
      <c r="W134" s="83">
        <f t="shared" si="26"/>
        <v>0</v>
      </c>
      <c r="X134" s="13">
        <v>110155361</v>
      </c>
      <c r="Y134" s="25">
        <v>1523801</v>
      </c>
      <c r="Z134" s="89">
        <f t="shared" si="27"/>
        <v>5795.1473000000115</v>
      </c>
      <c r="AA134" s="86">
        <f t="shared" si="16"/>
        <v>1.383319873101773E-2</v>
      </c>
      <c r="AB134" s="66">
        <v>708934.29671000002</v>
      </c>
      <c r="AC134" s="36">
        <v>67228.525300000008</v>
      </c>
      <c r="AD134" s="93">
        <f t="shared" si="28"/>
        <v>33614.262650000004</v>
      </c>
      <c r="AE134" s="93">
        <f t="shared" si="29"/>
        <v>22247.2575</v>
      </c>
      <c r="AF134" s="71">
        <f t="shared" si="17"/>
        <v>675320.03405999998</v>
      </c>
      <c r="AG134" s="75">
        <v>196.16937752122806</v>
      </c>
    </row>
    <row r="135" spans="1:33" ht="13.5" thickBot="1">
      <c r="A135" s="19">
        <v>105</v>
      </c>
      <c r="B135" s="11" t="s">
        <v>114</v>
      </c>
      <c r="C135" s="12">
        <v>47086984</v>
      </c>
      <c r="D135" s="29">
        <v>3029867</v>
      </c>
      <c r="E135" s="27">
        <f t="shared" si="15"/>
        <v>6.4346168359392053E-2</v>
      </c>
      <c r="F135" s="39">
        <v>256598</v>
      </c>
      <c r="G135" s="39">
        <v>76002</v>
      </c>
      <c r="H135" s="39">
        <v>27065</v>
      </c>
      <c r="I135" s="39">
        <v>0</v>
      </c>
      <c r="J135" s="39">
        <v>3609</v>
      </c>
      <c r="K135" s="39">
        <v>1522871</v>
      </c>
      <c r="L135" s="39">
        <v>1075553</v>
      </c>
      <c r="M135" s="39">
        <v>68169</v>
      </c>
      <c r="N135" s="39">
        <v>0</v>
      </c>
      <c r="O135" s="83">
        <f t="shared" si="18"/>
        <v>384.89699999999999</v>
      </c>
      <c r="P135" s="83">
        <f t="shared" si="19"/>
        <v>608.01599999999996</v>
      </c>
      <c r="Q135" s="83">
        <f t="shared" si="20"/>
        <v>216.52</v>
      </c>
      <c r="R135" s="83">
        <f t="shared" si="21"/>
        <v>0</v>
      </c>
      <c r="S135" s="83">
        <f t="shared" si="22"/>
        <v>10.827</v>
      </c>
      <c r="T135" s="83">
        <f t="shared" si="23"/>
        <v>7614.3550000000005</v>
      </c>
      <c r="U135" s="83">
        <f t="shared" si="24"/>
        <v>5377.7650000000003</v>
      </c>
      <c r="V135" s="83">
        <f t="shared" si="25"/>
        <v>340.84500000000003</v>
      </c>
      <c r="W135" s="83">
        <f t="shared" si="26"/>
        <v>0</v>
      </c>
      <c r="X135" s="13">
        <v>19202903</v>
      </c>
      <c r="Y135" s="25">
        <v>694450</v>
      </c>
      <c r="Z135" s="89">
        <f t="shared" si="27"/>
        <v>2649.8083999999999</v>
      </c>
      <c r="AA135" s="86">
        <f t="shared" si="16"/>
        <v>3.6163802941669806E-2</v>
      </c>
      <c r="AB135" s="66">
        <v>86263.461729999981</v>
      </c>
      <c r="AC135" s="36">
        <v>17203.0334</v>
      </c>
      <c r="AD135" s="93">
        <f t="shared" si="28"/>
        <v>8601.5167000000001</v>
      </c>
      <c r="AE135" s="93">
        <f t="shared" si="29"/>
        <v>6666.4825000000001</v>
      </c>
      <c r="AF135" s="71">
        <f t="shared" si="17"/>
        <v>77661.945029999973</v>
      </c>
      <c r="AG135" s="75">
        <v>3386.3734647891733</v>
      </c>
    </row>
    <row r="136" spans="1:33" ht="13.5" thickBot="1">
      <c r="A136" s="18">
        <v>106</v>
      </c>
      <c r="B136" s="11" t="s">
        <v>115</v>
      </c>
      <c r="C136" s="12">
        <v>319844921</v>
      </c>
      <c r="D136" s="29">
        <v>25604217</v>
      </c>
      <c r="E136" s="27">
        <f t="shared" si="15"/>
        <v>8.00519730622829E-2</v>
      </c>
      <c r="F136" s="39">
        <v>6815796</v>
      </c>
      <c r="G136" s="39">
        <v>1919974</v>
      </c>
      <c r="H136" s="39">
        <v>140387</v>
      </c>
      <c r="I136" s="39">
        <v>0</v>
      </c>
      <c r="J136" s="39">
        <v>1206</v>
      </c>
      <c r="K136" s="39">
        <v>9130232</v>
      </c>
      <c r="L136" s="39">
        <v>7575138</v>
      </c>
      <c r="M136" s="39">
        <v>21482</v>
      </c>
      <c r="N136" s="39">
        <v>2</v>
      </c>
      <c r="O136" s="83">
        <f t="shared" si="18"/>
        <v>10223.694</v>
      </c>
      <c r="P136" s="83">
        <f t="shared" si="19"/>
        <v>15359.791999999999</v>
      </c>
      <c r="Q136" s="83">
        <f t="shared" si="20"/>
        <v>1123.096</v>
      </c>
      <c r="R136" s="83">
        <f t="shared" si="21"/>
        <v>0</v>
      </c>
      <c r="S136" s="83">
        <f t="shared" si="22"/>
        <v>3.6179999999999999</v>
      </c>
      <c r="T136" s="83">
        <f t="shared" si="23"/>
        <v>45651.16</v>
      </c>
      <c r="U136" s="83">
        <f t="shared" si="24"/>
        <v>37875.69</v>
      </c>
      <c r="V136" s="83">
        <f t="shared" si="25"/>
        <v>107.41</v>
      </c>
      <c r="W136" s="83">
        <f t="shared" si="26"/>
        <v>0.01</v>
      </c>
      <c r="X136" s="13">
        <v>50658922</v>
      </c>
      <c r="Y136" s="25">
        <v>1139661</v>
      </c>
      <c r="Z136" s="89">
        <f t="shared" si="27"/>
        <v>5044.7422000000079</v>
      </c>
      <c r="AA136" s="86">
        <f t="shared" si="16"/>
        <v>2.2496747956855457E-2</v>
      </c>
      <c r="AB136" s="66">
        <v>629231.01315000013</v>
      </c>
      <c r="AC136" s="36">
        <v>115389.21220000001</v>
      </c>
      <c r="AD136" s="93">
        <f t="shared" si="28"/>
        <v>57694.606100000005</v>
      </c>
      <c r="AE136" s="93">
        <f t="shared" si="29"/>
        <v>41817.135000000002</v>
      </c>
      <c r="AF136" s="71">
        <f t="shared" si="17"/>
        <v>571536.40705000015</v>
      </c>
      <c r="AG136" s="75">
        <v>83.122204245443626</v>
      </c>
    </row>
    <row r="137" spans="1:33" ht="13.5" thickBot="1">
      <c r="A137" s="18">
        <v>107</v>
      </c>
      <c r="B137" s="11" t="s">
        <v>116</v>
      </c>
      <c r="C137" s="12">
        <v>42313227</v>
      </c>
      <c r="D137" s="29">
        <v>6428894</v>
      </c>
      <c r="E137" s="27">
        <f t="shared" si="15"/>
        <v>0.15193580012226438</v>
      </c>
      <c r="F137" s="39">
        <v>1273006</v>
      </c>
      <c r="G137" s="39">
        <v>614507</v>
      </c>
      <c r="H137" s="39">
        <v>76236</v>
      </c>
      <c r="I137" s="39">
        <v>0</v>
      </c>
      <c r="J137" s="39">
        <v>8653</v>
      </c>
      <c r="K137" s="39">
        <v>2111705</v>
      </c>
      <c r="L137" s="39">
        <v>2327113</v>
      </c>
      <c r="M137" s="39">
        <v>0</v>
      </c>
      <c r="N137" s="39">
        <v>17674</v>
      </c>
      <c r="O137" s="83">
        <f t="shared" si="18"/>
        <v>1909.509</v>
      </c>
      <c r="P137" s="83">
        <f t="shared" si="19"/>
        <v>4916.0560000000005</v>
      </c>
      <c r="Q137" s="83">
        <f t="shared" si="20"/>
        <v>609.88800000000003</v>
      </c>
      <c r="R137" s="83">
        <f t="shared" si="21"/>
        <v>0</v>
      </c>
      <c r="S137" s="83">
        <f t="shared" si="22"/>
        <v>25.959</v>
      </c>
      <c r="T137" s="83">
        <f t="shared" si="23"/>
        <v>10558.525</v>
      </c>
      <c r="U137" s="83">
        <f t="shared" si="24"/>
        <v>11635.565000000001</v>
      </c>
      <c r="V137" s="83">
        <f t="shared" si="25"/>
        <v>0</v>
      </c>
      <c r="W137" s="83">
        <f t="shared" si="26"/>
        <v>88.37</v>
      </c>
      <c r="X137" s="13">
        <v>19900572</v>
      </c>
      <c r="Y137" s="25">
        <v>406672</v>
      </c>
      <c r="Z137" s="89">
        <f t="shared" si="27"/>
        <v>1503.8369999999995</v>
      </c>
      <c r="AA137" s="86">
        <f t="shared" si="16"/>
        <v>2.0435191511078175E-2</v>
      </c>
      <c r="AB137" s="66">
        <v>90487.258459999983</v>
      </c>
      <c r="AC137" s="36">
        <v>31247.708999999999</v>
      </c>
      <c r="AD137" s="93">
        <f t="shared" si="28"/>
        <v>15623.854499999999</v>
      </c>
      <c r="AE137" s="93">
        <f t="shared" si="29"/>
        <v>11141.23</v>
      </c>
      <c r="AF137" s="71">
        <f t="shared" si="17"/>
        <v>74863.403959999981</v>
      </c>
      <c r="AG137" s="75">
        <v>35.958177754895523</v>
      </c>
    </row>
    <row r="138" spans="1:33" ht="13.5" thickBot="1">
      <c r="A138" s="18">
        <v>108</v>
      </c>
      <c r="B138" s="11" t="s">
        <v>117</v>
      </c>
      <c r="C138" s="12">
        <v>224436319.91</v>
      </c>
      <c r="D138" s="29">
        <v>12729660</v>
      </c>
      <c r="E138" s="27">
        <f t="shared" si="15"/>
        <v>5.6718360045756644E-2</v>
      </c>
      <c r="F138" s="39">
        <v>4591037</v>
      </c>
      <c r="G138" s="39">
        <v>413933</v>
      </c>
      <c r="H138" s="39">
        <v>281016</v>
      </c>
      <c r="I138" s="39">
        <v>0</v>
      </c>
      <c r="J138" s="39">
        <v>8503</v>
      </c>
      <c r="K138" s="39">
        <v>3076193</v>
      </c>
      <c r="L138" s="39">
        <v>4358978</v>
      </c>
      <c r="M138" s="39">
        <v>0</v>
      </c>
      <c r="N138" s="39">
        <v>0</v>
      </c>
      <c r="O138" s="83">
        <f t="shared" si="18"/>
        <v>6886.5555000000004</v>
      </c>
      <c r="P138" s="83">
        <f t="shared" si="19"/>
        <v>3311.4639999999999</v>
      </c>
      <c r="Q138" s="83">
        <f t="shared" si="20"/>
        <v>2248.1280000000002</v>
      </c>
      <c r="R138" s="83">
        <f t="shared" si="21"/>
        <v>0</v>
      </c>
      <c r="S138" s="83">
        <f t="shared" si="22"/>
        <v>25.509</v>
      </c>
      <c r="T138" s="83">
        <f t="shared" si="23"/>
        <v>15380.965</v>
      </c>
      <c r="U138" s="83">
        <f t="shared" si="24"/>
        <v>21794.89</v>
      </c>
      <c r="V138" s="83">
        <f t="shared" si="25"/>
        <v>0</v>
      </c>
      <c r="W138" s="83">
        <f t="shared" si="26"/>
        <v>0</v>
      </c>
      <c r="X138" s="13">
        <v>73696121</v>
      </c>
      <c r="Y138" s="25">
        <v>2317709</v>
      </c>
      <c r="Z138" s="89">
        <f t="shared" si="27"/>
        <v>9775.838499999998</v>
      </c>
      <c r="AA138" s="86">
        <f t="shared" si="16"/>
        <v>3.1449538572050489E-2</v>
      </c>
      <c r="AB138" s="66">
        <v>474771.46092000016</v>
      </c>
      <c r="AC138" s="36">
        <v>59423.35</v>
      </c>
      <c r="AD138" s="93">
        <f t="shared" si="28"/>
        <v>29711.674999999999</v>
      </c>
      <c r="AE138" s="93">
        <f t="shared" si="29"/>
        <v>18587.927499999998</v>
      </c>
      <c r="AF138" s="71">
        <f t="shared" si="17"/>
        <v>445059.78592000017</v>
      </c>
      <c r="AG138" s="75">
        <v>75.531088960003274</v>
      </c>
    </row>
    <row r="139" spans="1:33" ht="13.5" thickBot="1">
      <c r="A139" s="18">
        <v>109</v>
      </c>
      <c r="B139" s="11" t="s">
        <v>118</v>
      </c>
      <c r="C139" s="12">
        <v>87078079</v>
      </c>
      <c r="D139" s="29">
        <v>5598723</v>
      </c>
      <c r="E139" s="27">
        <f t="shared" si="15"/>
        <v>6.4295435364392917E-2</v>
      </c>
      <c r="F139" s="39">
        <v>1122891</v>
      </c>
      <c r="G139" s="39">
        <v>222299</v>
      </c>
      <c r="H139" s="39">
        <v>240028</v>
      </c>
      <c r="I139" s="39">
        <v>0</v>
      </c>
      <c r="J139" s="39">
        <v>1208</v>
      </c>
      <c r="K139" s="39">
        <v>1790356</v>
      </c>
      <c r="L139" s="39">
        <v>2221567</v>
      </c>
      <c r="M139" s="39">
        <v>374</v>
      </c>
      <c r="N139" s="39">
        <v>0</v>
      </c>
      <c r="O139" s="83">
        <f t="shared" si="18"/>
        <v>1684.3365000000001</v>
      </c>
      <c r="P139" s="83">
        <f t="shared" si="19"/>
        <v>1778.3920000000001</v>
      </c>
      <c r="Q139" s="83">
        <f t="shared" si="20"/>
        <v>1920.2239999999999</v>
      </c>
      <c r="R139" s="83">
        <f t="shared" si="21"/>
        <v>0</v>
      </c>
      <c r="S139" s="83">
        <f t="shared" si="22"/>
        <v>3.6240000000000001</v>
      </c>
      <c r="T139" s="83">
        <f t="shared" si="23"/>
        <v>8951.7800000000007</v>
      </c>
      <c r="U139" s="83">
        <f t="shared" si="24"/>
        <v>11107.835000000001</v>
      </c>
      <c r="V139" s="83">
        <f t="shared" si="25"/>
        <v>1.87</v>
      </c>
      <c r="W139" s="83">
        <f t="shared" si="26"/>
        <v>0</v>
      </c>
      <c r="X139" s="13">
        <v>73480977</v>
      </c>
      <c r="Y139" s="25">
        <v>2031510</v>
      </c>
      <c r="Z139" s="89">
        <f t="shared" si="27"/>
        <v>3888.8539999999957</v>
      </c>
      <c r="AA139" s="86">
        <f t="shared" si="16"/>
        <v>2.7646747266302677E-2</v>
      </c>
      <c r="AB139" s="66">
        <v>161370.49536</v>
      </c>
      <c r="AC139" s="36">
        <v>29336.915499999996</v>
      </c>
      <c r="AD139" s="93">
        <f t="shared" si="28"/>
        <v>14668.457749999998</v>
      </c>
      <c r="AE139" s="93">
        <f t="shared" si="29"/>
        <v>10030.7425</v>
      </c>
      <c r="AF139" s="71">
        <f t="shared" si="17"/>
        <v>146702.03761</v>
      </c>
      <c r="AG139" s="75">
        <v>143.45490057397785</v>
      </c>
    </row>
    <row r="140" spans="1:33" ht="13.5" thickBot="1">
      <c r="A140" s="18">
        <v>110</v>
      </c>
      <c r="B140" s="11" t="s">
        <v>119</v>
      </c>
      <c r="C140" s="12">
        <v>493330868.56</v>
      </c>
      <c r="D140" s="29">
        <v>22888155</v>
      </c>
      <c r="E140" s="27">
        <f t="shared" si="15"/>
        <v>4.6395140581429663E-2</v>
      </c>
      <c r="F140" s="39">
        <v>5008424</v>
      </c>
      <c r="G140" s="39">
        <v>1620273</v>
      </c>
      <c r="H140" s="39">
        <v>186118</v>
      </c>
      <c r="I140" s="39">
        <v>0</v>
      </c>
      <c r="J140" s="39">
        <v>12250</v>
      </c>
      <c r="K140" s="39">
        <v>10065051</v>
      </c>
      <c r="L140" s="39">
        <v>5921506</v>
      </c>
      <c r="M140" s="39">
        <v>18596</v>
      </c>
      <c r="N140" s="39">
        <v>49457</v>
      </c>
      <c r="O140" s="83">
        <f t="shared" si="18"/>
        <v>7512.6360000000004</v>
      </c>
      <c r="P140" s="83">
        <f t="shared" si="19"/>
        <v>12962.184000000001</v>
      </c>
      <c r="Q140" s="83">
        <f t="shared" si="20"/>
        <v>1488.944</v>
      </c>
      <c r="R140" s="83">
        <f t="shared" si="21"/>
        <v>0</v>
      </c>
      <c r="S140" s="83">
        <f t="shared" si="22"/>
        <v>36.75</v>
      </c>
      <c r="T140" s="83">
        <f t="shared" si="23"/>
        <v>50325.255000000005</v>
      </c>
      <c r="U140" s="83">
        <f t="shared" si="24"/>
        <v>29607.53</v>
      </c>
      <c r="V140" s="83">
        <f t="shared" si="25"/>
        <v>92.98</v>
      </c>
      <c r="W140" s="83">
        <f t="shared" si="26"/>
        <v>247.285</v>
      </c>
      <c r="X140" s="13">
        <v>239520577</v>
      </c>
      <c r="Y140" s="25">
        <v>11363638</v>
      </c>
      <c r="Z140" s="89">
        <f t="shared" si="27"/>
        <v>53139.761200000023</v>
      </c>
      <c r="AA140" s="86">
        <f t="shared" si="16"/>
        <v>4.7443264133419316E-2</v>
      </c>
      <c r="AB140" s="66">
        <v>1074878.6833600001</v>
      </c>
      <c r="AC140" s="36">
        <v>155413.32520000002</v>
      </c>
      <c r="AD140" s="93">
        <f t="shared" si="28"/>
        <v>77706.662600000011</v>
      </c>
      <c r="AE140" s="93">
        <f t="shared" si="29"/>
        <v>40136.525000000001</v>
      </c>
      <c r="AF140" s="71">
        <f t="shared" si="17"/>
        <v>997172.0207600001</v>
      </c>
      <c r="AG140" s="75">
        <v>261.64059852697005</v>
      </c>
    </row>
    <row r="141" spans="1:33" ht="13.5" thickBot="1">
      <c r="A141" s="18">
        <v>111</v>
      </c>
      <c r="B141" s="11" t="s">
        <v>120</v>
      </c>
      <c r="C141" s="12">
        <v>617286046.92999995</v>
      </c>
      <c r="D141" s="29">
        <v>39236310</v>
      </c>
      <c r="E141" s="27">
        <f t="shared" si="15"/>
        <v>6.3562606339698111E-2</v>
      </c>
      <c r="F141" s="39">
        <v>9814124</v>
      </c>
      <c r="G141" s="39">
        <v>6152579</v>
      </c>
      <c r="H141" s="39">
        <v>2981149</v>
      </c>
      <c r="I141" s="39">
        <v>0</v>
      </c>
      <c r="J141" s="39">
        <v>8510</v>
      </c>
      <c r="K141" s="39">
        <v>7618740</v>
      </c>
      <c r="L141" s="39">
        <v>12494687</v>
      </c>
      <c r="M141" s="39">
        <v>166521</v>
      </c>
      <c r="N141" s="39">
        <v>0</v>
      </c>
      <c r="O141" s="83">
        <f t="shared" si="18"/>
        <v>14721.186</v>
      </c>
      <c r="P141" s="83">
        <f t="shared" si="19"/>
        <v>49220.631999999998</v>
      </c>
      <c r="Q141" s="83">
        <f t="shared" si="20"/>
        <v>23849.191999999999</v>
      </c>
      <c r="R141" s="83">
        <f t="shared" si="21"/>
        <v>0</v>
      </c>
      <c r="S141" s="83">
        <f t="shared" si="22"/>
        <v>25.53</v>
      </c>
      <c r="T141" s="83">
        <f t="shared" si="23"/>
        <v>38093.700000000004</v>
      </c>
      <c r="U141" s="83">
        <f t="shared" si="24"/>
        <v>62473.434999999998</v>
      </c>
      <c r="V141" s="83">
        <f t="shared" si="25"/>
        <v>832.60500000000002</v>
      </c>
      <c r="W141" s="83">
        <f t="shared" si="26"/>
        <v>0</v>
      </c>
      <c r="X141" s="13">
        <v>200419917</v>
      </c>
      <c r="Y141" s="25">
        <v>21824854</v>
      </c>
      <c r="Z141" s="89">
        <f t="shared" si="27"/>
        <v>53918.138599999977</v>
      </c>
      <c r="AA141" s="86">
        <f t="shared" si="16"/>
        <v>0.10889563435953324</v>
      </c>
      <c r="AB141" s="66">
        <v>1212541.2674400001</v>
      </c>
      <c r="AC141" s="36">
        <v>243134.41859999998</v>
      </c>
      <c r="AD141" s="93">
        <f t="shared" si="28"/>
        <v>121567.20929999999</v>
      </c>
      <c r="AE141" s="93">
        <f t="shared" si="29"/>
        <v>50699.87</v>
      </c>
      <c r="AF141" s="71">
        <f t="shared" si="17"/>
        <v>1090974.0581400001</v>
      </c>
      <c r="AG141" s="75">
        <v>122.27761113640561</v>
      </c>
    </row>
    <row r="142" spans="1:33" ht="13.5" thickBot="1">
      <c r="A142" s="18">
        <v>112</v>
      </c>
      <c r="B142" s="11" t="s">
        <v>121</v>
      </c>
      <c r="C142" s="12">
        <v>484836139.39999998</v>
      </c>
      <c r="D142" s="29">
        <v>45573916</v>
      </c>
      <c r="E142" s="27">
        <f t="shared" si="15"/>
        <v>9.3998595188054992E-2</v>
      </c>
      <c r="F142" s="39">
        <v>15258488</v>
      </c>
      <c r="G142" s="39">
        <v>3827466</v>
      </c>
      <c r="H142" s="39">
        <v>2727099</v>
      </c>
      <c r="I142" s="39">
        <v>0</v>
      </c>
      <c r="J142" s="39">
        <v>8944</v>
      </c>
      <c r="K142" s="39">
        <v>18225784</v>
      </c>
      <c r="L142" s="39">
        <v>5523163</v>
      </c>
      <c r="M142" s="39">
        <v>2972</v>
      </c>
      <c r="N142" s="39">
        <v>0</v>
      </c>
      <c r="O142" s="83">
        <f t="shared" si="18"/>
        <v>22887.732</v>
      </c>
      <c r="P142" s="83">
        <f t="shared" si="19"/>
        <v>30619.727999999999</v>
      </c>
      <c r="Q142" s="83">
        <f t="shared" si="20"/>
        <v>21816.792000000001</v>
      </c>
      <c r="R142" s="83">
        <f t="shared" si="21"/>
        <v>0</v>
      </c>
      <c r="S142" s="83">
        <f t="shared" si="22"/>
        <v>26.832000000000001</v>
      </c>
      <c r="T142" s="83">
        <f t="shared" si="23"/>
        <v>91128.92</v>
      </c>
      <c r="U142" s="83">
        <f t="shared" si="24"/>
        <v>27615.815000000002</v>
      </c>
      <c r="V142" s="83">
        <f t="shared" si="25"/>
        <v>14.86</v>
      </c>
      <c r="W142" s="83">
        <f t="shared" si="26"/>
        <v>0</v>
      </c>
      <c r="X142" s="13">
        <v>125746345</v>
      </c>
      <c r="Y142" s="25">
        <v>3890653</v>
      </c>
      <c r="Z142" s="89">
        <f t="shared" si="27"/>
        <v>16668.343999999983</v>
      </c>
      <c r="AA142" s="86">
        <f t="shared" si="16"/>
        <v>3.0940485785093792E-2</v>
      </c>
      <c r="AB142" s="66">
        <v>901051.03217000002</v>
      </c>
      <c r="AC142" s="36">
        <v>210779.02299999999</v>
      </c>
      <c r="AD142" s="93">
        <f t="shared" si="28"/>
        <v>105389.51149999999</v>
      </c>
      <c r="AE142" s="93">
        <f t="shared" si="29"/>
        <v>59379.797500000001</v>
      </c>
      <c r="AF142" s="71">
        <f t="shared" si="17"/>
        <v>795661.52067</v>
      </c>
      <c r="AG142" s="75">
        <v>60.771235168459995</v>
      </c>
    </row>
    <row r="143" spans="1:33" ht="13.5" thickBot="1">
      <c r="A143" s="18">
        <v>113</v>
      </c>
      <c r="B143" s="11" t="s">
        <v>122</v>
      </c>
      <c r="C143" s="12">
        <v>759260474.52999997</v>
      </c>
      <c r="D143" s="29">
        <v>44468923</v>
      </c>
      <c r="E143" s="27">
        <f t="shared" si="15"/>
        <v>5.8568731669493668E-2</v>
      </c>
      <c r="F143" s="39">
        <v>12091494</v>
      </c>
      <c r="G143" s="39">
        <v>5149631</v>
      </c>
      <c r="H143" s="39">
        <v>376083</v>
      </c>
      <c r="I143" s="39">
        <v>0</v>
      </c>
      <c r="J143" s="39">
        <v>8852</v>
      </c>
      <c r="K143" s="39">
        <v>13286897</v>
      </c>
      <c r="L143" s="39">
        <v>13266378</v>
      </c>
      <c r="M143" s="39">
        <v>146092</v>
      </c>
      <c r="N143" s="39">
        <v>143496</v>
      </c>
      <c r="O143" s="83">
        <f t="shared" si="18"/>
        <v>18137.241000000002</v>
      </c>
      <c r="P143" s="83">
        <f t="shared" si="19"/>
        <v>41197.048000000003</v>
      </c>
      <c r="Q143" s="83">
        <f t="shared" si="20"/>
        <v>3008.6640000000002</v>
      </c>
      <c r="R143" s="83">
        <f t="shared" si="21"/>
        <v>0</v>
      </c>
      <c r="S143" s="83">
        <f t="shared" si="22"/>
        <v>26.556000000000001</v>
      </c>
      <c r="T143" s="83">
        <f t="shared" si="23"/>
        <v>66434.485000000001</v>
      </c>
      <c r="U143" s="83">
        <f t="shared" si="24"/>
        <v>66331.89</v>
      </c>
      <c r="V143" s="83">
        <f t="shared" si="25"/>
        <v>730.46</v>
      </c>
      <c r="W143" s="83">
        <f t="shared" si="26"/>
        <v>717.48</v>
      </c>
      <c r="X143" s="13">
        <v>231386365</v>
      </c>
      <c r="Y143" s="25">
        <v>6831921</v>
      </c>
      <c r="Z143" s="89">
        <f t="shared" si="27"/>
        <v>32413.192299999937</v>
      </c>
      <c r="AA143" s="86">
        <f t="shared" si="16"/>
        <v>2.9526031060646118E-2</v>
      </c>
      <c r="AB143" s="66">
        <v>1372353.736395</v>
      </c>
      <c r="AC143" s="36">
        <v>228997.01629999996</v>
      </c>
      <c r="AD143" s="93">
        <f t="shared" si="28"/>
        <v>114498.50814999998</v>
      </c>
      <c r="AE143" s="93">
        <f t="shared" si="29"/>
        <v>67107.157500000001</v>
      </c>
      <c r="AF143" s="71">
        <f t="shared" si="17"/>
        <v>1257855.2282450001</v>
      </c>
      <c r="AG143" s="75">
        <v>91.709055282423506</v>
      </c>
    </row>
    <row r="144" spans="1:33" ht="13.5" thickBot="1">
      <c r="A144" s="18">
        <v>114</v>
      </c>
      <c r="B144" s="11" t="s">
        <v>123</v>
      </c>
      <c r="C144" s="12">
        <v>404063123.63999999</v>
      </c>
      <c r="D144" s="29">
        <v>24564036</v>
      </c>
      <c r="E144" s="27">
        <f t="shared" si="15"/>
        <v>6.0792570672411388E-2</v>
      </c>
      <c r="F144" s="39">
        <v>7188538</v>
      </c>
      <c r="G144" s="39">
        <v>1983753</v>
      </c>
      <c r="H144" s="39">
        <v>866033</v>
      </c>
      <c r="I144" s="39">
        <v>0</v>
      </c>
      <c r="J144" s="39">
        <v>6201</v>
      </c>
      <c r="K144" s="39">
        <v>10958541</v>
      </c>
      <c r="L144" s="39">
        <v>3266856</v>
      </c>
      <c r="M144" s="39">
        <v>288</v>
      </c>
      <c r="N144" s="39">
        <v>293826</v>
      </c>
      <c r="O144" s="83">
        <f t="shared" si="18"/>
        <v>10782.807000000001</v>
      </c>
      <c r="P144" s="83">
        <f t="shared" si="19"/>
        <v>15870.023999999999</v>
      </c>
      <c r="Q144" s="83">
        <f t="shared" si="20"/>
        <v>6928.2640000000001</v>
      </c>
      <c r="R144" s="83">
        <f t="shared" si="21"/>
        <v>0</v>
      </c>
      <c r="S144" s="83">
        <f t="shared" si="22"/>
        <v>18.603000000000002</v>
      </c>
      <c r="T144" s="83">
        <f t="shared" si="23"/>
        <v>54792.705000000002</v>
      </c>
      <c r="U144" s="83">
        <f t="shared" si="24"/>
        <v>16334.28</v>
      </c>
      <c r="V144" s="83">
        <f t="shared" si="25"/>
        <v>1.44</v>
      </c>
      <c r="W144" s="83">
        <f t="shared" si="26"/>
        <v>1469.13</v>
      </c>
      <c r="X144" s="13">
        <v>110033864</v>
      </c>
      <c r="Y144" s="25">
        <v>3113574</v>
      </c>
      <c r="Z144" s="89">
        <f t="shared" si="27"/>
        <v>13539.670300000013</v>
      </c>
      <c r="AA144" s="86">
        <f t="shared" si="16"/>
        <v>2.8296506973525894E-2</v>
      </c>
      <c r="AB144" s="66">
        <v>741544.3558299999</v>
      </c>
      <c r="AC144" s="36">
        <v>119736.92330000002</v>
      </c>
      <c r="AD144" s="93">
        <f t="shared" si="28"/>
        <v>59868.461650000012</v>
      </c>
      <c r="AE144" s="93">
        <f t="shared" si="29"/>
        <v>36298.777500000004</v>
      </c>
      <c r="AF144" s="71">
        <f t="shared" si="17"/>
        <v>681675.89417999983</v>
      </c>
      <c r="AG144" s="75">
        <v>120.54781385351123</v>
      </c>
    </row>
    <row r="145" spans="1:33" ht="13.5" thickBot="1">
      <c r="A145" s="18">
        <v>115</v>
      </c>
      <c r="B145" s="11" t="s">
        <v>124</v>
      </c>
      <c r="C145" s="12">
        <v>167360264</v>
      </c>
      <c r="D145" s="29">
        <v>5759163</v>
      </c>
      <c r="E145" s="27">
        <f t="shared" si="15"/>
        <v>3.4411770526365806E-2</v>
      </c>
      <c r="F145" s="39">
        <v>597812</v>
      </c>
      <c r="G145" s="39">
        <v>1831388</v>
      </c>
      <c r="H145" s="39">
        <v>0</v>
      </c>
      <c r="I145" s="39">
        <v>0</v>
      </c>
      <c r="J145" s="39">
        <v>2945</v>
      </c>
      <c r="K145" s="39">
        <v>1894929</v>
      </c>
      <c r="L145" s="39">
        <v>1323786</v>
      </c>
      <c r="M145" s="39">
        <v>108303</v>
      </c>
      <c r="N145" s="39">
        <v>0</v>
      </c>
      <c r="O145" s="83">
        <f t="shared" si="18"/>
        <v>896.71800000000007</v>
      </c>
      <c r="P145" s="83">
        <f t="shared" si="19"/>
        <v>14651.104000000001</v>
      </c>
      <c r="Q145" s="83">
        <f t="shared" si="20"/>
        <v>0</v>
      </c>
      <c r="R145" s="83">
        <f t="shared" si="21"/>
        <v>0</v>
      </c>
      <c r="S145" s="83">
        <f t="shared" si="22"/>
        <v>8.8350000000000009</v>
      </c>
      <c r="T145" s="83">
        <f t="shared" si="23"/>
        <v>9474.6450000000004</v>
      </c>
      <c r="U145" s="83">
        <f t="shared" si="24"/>
        <v>6618.93</v>
      </c>
      <c r="V145" s="83">
        <f t="shared" si="25"/>
        <v>541.51499999999999</v>
      </c>
      <c r="W145" s="83">
        <f t="shared" si="26"/>
        <v>0</v>
      </c>
      <c r="X145" s="13">
        <v>216745920</v>
      </c>
      <c r="Y145" s="25">
        <v>608653</v>
      </c>
      <c r="Z145" s="89">
        <f t="shared" si="27"/>
        <v>2140.9005999999936</v>
      </c>
      <c r="AA145" s="86">
        <f t="shared" si="16"/>
        <v>2.8081405177084766E-3</v>
      </c>
      <c r="AB145" s="66">
        <v>781687.05853000004</v>
      </c>
      <c r="AC145" s="36">
        <v>34332.647599999997</v>
      </c>
      <c r="AD145" s="93">
        <f t="shared" si="28"/>
        <v>17166.323799999998</v>
      </c>
      <c r="AE145" s="93">
        <f t="shared" si="29"/>
        <v>8317.5450000000001</v>
      </c>
      <c r="AF145" s="71">
        <f t="shared" si="17"/>
        <v>764520.73473000003</v>
      </c>
      <c r="AG145" s="75">
        <v>136.63105458547321</v>
      </c>
    </row>
    <row r="146" spans="1:33" ht="13.5" thickBot="1">
      <c r="A146" s="18">
        <v>116</v>
      </c>
      <c r="B146" s="11" t="s">
        <v>125</v>
      </c>
      <c r="C146" s="12">
        <v>42804645</v>
      </c>
      <c r="D146" s="29">
        <v>4239116</v>
      </c>
      <c r="E146" s="27">
        <f t="shared" si="15"/>
        <v>9.9034018387490416E-2</v>
      </c>
      <c r="F146" s="39">
        <v>266700</v>
      </c>
      <c r="G146" s="39">
        <v>151291</v>
      </c>
      <c r="H146" s="39">
        <v>11116</v>
      </c>
      <c r="I146" s="39">
        <v>0</v>
      </c>
      <c r="J146" s="39">
        <v>48075</v>
      </c>
      <c r="K146" s="39">
        <v>1735248</v>
      </c>
      <c r="L146" s="39">
        <v>2026686</v>
      </c>
      <c r="M146" s="39">
        <v>0</v>
      </c>
      <c r="N146" s="39">
        <v>0</v>
      </c>
      <c r="O146" s="83">
        <f t="shared" si="18"/>
        <v>400.05</v>
      </c>
      <c r="P146" s="83">
        <f t="shared" si="19"/>
        <v>1210.328</v>
      </c>
      <c r="Q146" s="83">
        <f t="shared" si="20"/>
        <v>88.927999999999997</v>
      </c>
      <c r="R146" s="83">
        <f t="shared" si="21"/>
        <v>0</v>
      </c>
      <c r="S146" s="83">
        <f t="shared" si="22"/>
        <v>144.22499999999999</v>
      </c>
      <c r="T146" s="83">
        <f t="shared" si="23"/>
        <v>8676.24</v>
      </c>
      <c r="U146" s="83">
        <f t="shared" si="24"/>
        <v>10133.43</v>
      </c>
      <c r="V146" s="83">
        <f t="shared" si="25"/>
        <v>0</v>
      </c>
      <c r="W146" s="83">
        <f t="shared" si="26"/>
        <v>0</v>
      </c>
      <c r="X146" s="13">
        <v>27590362</v>
      </c>
      <c r="Y146" s="25">
        <v>151749</v>
      </c>
      <c r="Z146" s="89">
        <f t="shared" si="27"/>
        <v>541.98509999999442</v>
      </c>
      <c r="AA146" s="86">
        <f t="shared" si="16"/>
        <v>5.5000728152823797E-3</v>
      </c>
      <c r="AB146" s="66">
        <v>71749.602199999994</v>
      </c>
      <c r="AC146" s="36">
        <v>21195.186099999995</v>
      </c>
      <c r="AD146" s="93">
        <f t="shared" si="28"/>
        <v>10597.593049999998</v>
      </c>
      <c r="AE146" s="93">
        <f t="shared" si="29"/>
        <v>9404.8349999999991</v>
      </c>
      <c r="AF146" s="71">
        <f t="shared" si="17"/>
        <v>61152.009149999998</v>
      </c>
      <c r="AG146" s="75">
        <v>272.53414938296783</v>
      </c>
    </row>
    <row r="147" spans="1:33" ht="13.5" thickBot="1">
      <c r="A147" s="18">
        <v>117</v>
      </c>
      <c r="B147" s="11" t="s">
        <v>126</v>
      </c>
      <c r="C147" s="12">
        <v>397917538</v>
      </c>
      <c r="D147" s="29">
        <v>9979788</v>
      </c>
      <c r="E147" s="27">
        <f t="shared" si="15"/>
        <v>2.5080040578658789E-2</v>
      </c>
      <c r="F147" s="39">
        <v>1176788</v>
      </c>
      <c r="G147" s="39">
        <v>1102780</v>
      </c>
      <c r="H147" s="39">
        <v>22985</v>
      </c>
      <c r="I147" s="39">
        <v>0</v>
      </c>
      <c r="J147" s="39">
        <v>863</v>
      </c>
      <c r="K147" s="39">
        <v>4527012</v>
      </c>
      <c r="L147" s="39">
        <v>3149360</v>
      </c>
      <c r="M147" s="39">
        <v>0</v>
      </c>
      <c r="N147" s="39">
        <v>0</v>
      </c>
      <c r="O147" s="83">
        <f t="shared" si="18"/>
        <v>1765.182</v>
      </c>
      <c r="P147" s="83">
        <f t="shared" si="19"/>
        <v>8822.24</v>
      </c>
      <c r="Q147" s="83">
        <f t="shared" si="20"/>
        <v>183.88</v>
      </c>
      <c r="R147" s="83">
        <f t="shared" si="21"/>
        <v>0</v>
      </c>
      <c r="S147" s="83">
        <f t="shared" si="22"/>
        <v>2.589</v>
      </c>
      <c r="T147" s="83">
        <f t="shared" si="23"/>
        <v>22635.06</v>
      </c>
      <c r="U147" s="83">
        <f t="shared" si="24"/>
        <v>15746.800000000001</v>
      </c>
      <c r="V147" s="83">
        <f t="shared" si="25"/>
        <v>0</v>
      </c>
      <c r="W147" s="83">
        <f t="shared" si="26"/>
        <v>0</v>
      </c>
      <c r="X147" s="13">
        <v>169249976</v>
      </c>
      <c r="Y147" s="25">
        <v>3973518</v>
      </c>
      <c r="Z147" s="89">
        <f t="shared" si="27"/>
        <v>17755.186900000001</v>
      </c>
      <c r="AA147" s="86">
        <f t="shared" si="16"/>
        <v>2.3477214555114621E-2</v>
      </c>
      <c r="AB147" s="66">
        <v>777453.42089999979</v>
      </c>
      <c r="AC147" s="36">
        <v>66910.937900000004</v>
      </c>
      <c r="AD147" s="93">
        <f t="shared" si="28"/>
        <v>33455.468950000002</v>
      </c>
      <c r="AE147" s="93">
        <f t="shared" si="29"/>
        <v>19190.93</v>
      </c>
      <c r="AF147" s="71">
        <f t="shared" si="17"/>
        <v>743997.95194999978</v>
      </c>
      <c r="AG147" s="75">
        <v>206.29344983433441</v>
      </c>
    </row>
    <row r="148" spans="1:33" ht="13.5" thickBot="1">
      <c r="A148" s="18">
        <v>118</v>
      </c>
      <c r="B148" s="11" t="s">
        <v>127</v>
      </c>
      <c r="C148" s="12">
        <v>200908583</v>
      </c>
      <c r="D148" s="29">
        <v>8050555</v>
      </c>
      <c r="E148" s="27">
        <f t="shared" si="15"/>
        <v>4.007073704760538E-2</v>
      </c>
      <c r="F148" s="39">
        <v>674853</v>
      </c>
      <c r="G148" s="39">
        <v>498980</v>
      </c>
      <c r="H148" s="39">
        <v>37998</v>
      </c>
      <c r="I148" s="39">
        <v>0</v>
      </c>
      <c r="J148" s="39">
        <v>3607</v>
      </c>
      <c r="K148" s="39">
        <v>4785830</v>
      </c>
      <c r="L148" s="39">
        <v>2048716</v>
      </c>
      <c r="M148" s="39">
        <v>571</v>
      </c>
      <c r="N148" s="39">
        <v>0</v>
      </c>
      <c r="O148" s="83">
        <f t="shared" si="18"/>
        <v>1012.2795</v>
      </c>
      <c r="P148" s="83">
        <f t="shared" si="19"/>
        <v>3991.84</v>
      </c>
      <c r="Q148" s="83">
        <f t="shared" si="20"/>
        <v>303.98399999999998</v>
      </c>
      <c r="R148" s="83">
        <f t="shared" si="21"/>
        <v>0</v>
      </c>
      <c r="S148" s="83">
        <f t="shared" si="22"/>
        <v>10.821</v>
      </c>
      <c r="T148" s="83">
        <f t="shared" si="23"/>
        <v>23929.15</v>
      </c>
      <c r="U148" s="83">
        <f t="shared" si="24"/>
        <v>10243.58</v>
      </c>
      <c r="V148" s="83">
        <f t="shared" si="25"/>
        <v>2.855</v>
      </c>
      <c r="W148" s="83">
        <f t="shared" si="26"/>
        <v>0</v>
      </c>
      <c r="X148" s="13">
        <v>69527297</v>
      </c>
      <c r="Y148" s="25">
        <v>1623707</v>
      </c>
      <c r="Z148" s="89">
        <f t="shared" si="27"/>
        <v>7567.9583999999959</v>
      </c>
      <c r="AA148" s="86">
        <f t="shared" si="16"/>
        <v>2.3353518259166612E-2</v>
      </c>
      <c r="AB148" s="66">
        <v>391671.98672999995</v>
      </c>
      <c r="AC148" s="36">
        <v>47062.467900000003</v>
      </c>
      <c r="AD148" s="93">
        <f t="shared" si="28"/>
        <v>23531.233950000002</v>
      </c>
      <c r="AE148" s="93">
        <f t="shared" si="29"/>
        <v>17087.792500000003</v>
      </c>
      <c r="AF148" s="71">
        <f t="shared" si="17"/>
        <v>368140.75277999992</v>
      </c>
      <c r="AG148" s="75">
        <v>82.453691421272353</v>
      </c>
    </row>
    <row r="149" spans="1:33" ht="13.5" thickBot="1">
      <c r="A149" s="18">
        <v>119</v>
      </c>
      <c r="B149" s="11" t="s">
        <v>128</v>
      </c>
      <c r="C149" s="12">
        <v>196630552</v>
      </c>
      <c r="D149" s="29">
        <v>8415518</v>
      </c>
      <c r="E149" s="27">
        <f t="shared" si="15"/>
        <v>4.2798628770568677E-2</v>
      </c>
      <c r="F149" s="39">
        <v>167034</v>
      </c>
      <c r="G149" s="39">
        <v>0</v>
      </c>
      <c r="H149" s="39">
        <v>277804</v>
      </c>
      <c r="I149" s="39">
        <v>0</v>
      </c>
      <c r="J149" s="39">
        <v>6554</v>
      </c>
      <c r="K149" s="39">
        <v>4303106</v>
      </c>
      <c r="L149" s="39">
        <v>3660825</v>
      </c>
      <c r="M149" s="39">
        <v>195</v>
      </c>
      <c r="N149" s="39">
        <v>0</v>
      </c>
      <c r="O149" s="83">
        <f t="shared" si="18"/>
        <v>250.55100000000002</v>
      </c>
      <c r="P149" s="83">
        <f t="shared" si="19"/>
        <v>0</v>
      </c>
      <c r="Q149" s="83">
        <f t="shared" si="20"/>
        <v>2222.4320000000002</v>
      </c>
      <c r="R149" s="83">
        <f t="shared" si="21"/>
        <v>0</v>
      </c>
      <c r="S149" s="83">
        <f t="shared" si="22"/>
        <v>19.661999999999999</v>
      </c>
      <c r="T149" s="83">
        <f t="shared" si="23"/>
        <v>21515.53</v>
      </c>
      <c r="U149" s="83">
        <f t="shared" si="24"/>
        <v>18304.125</v>
      </c>
      <c r="V149" s="83">
        <f t="shared" si="25"/>
        <v>0.97499999999999998</v>
      </c>
      <c r="W149" s="83">
        <f t="shared" si="26"/>
        <v>0</v>
      </c>
      <c r="X149" s="13">
        <v>94238416</v>
      </c>
      <c r="Y149" s="25">
        <v>1098296</v>
      </c>
      <c r="Z149" s="89">
        <f t="shared" si="27"/>
        <v>4919.2016999999978</v>
      </c>
      <c r="AA149" s="86">
        <f t="shared" si="16"/>
        <v>1.1654440371748185E-2</v>
      </c>
      <c r="AB149" s="66">
        <v>384691.59461999987</v>
      </c>
      <c r="AC149" s="36">
        <v>47232.476699999999</v>
      </c>
      <c r="AD149" s="93">
        <f t="shared" si="28"/>
        <v>23616.23835</v>
      </c>
      <c r="AE149" s="93">
        <f t="shared" si="29"/>
        <v>19910.314999999999</v>
      </c>
      <c r="AF149" s="71">
        <f t="shared" si="17"/>
        <v>361075.35626999987</v>
      </c>
      <c r="AG149" s="75">
        <v>150.87527006557465</v>
      </c>
    </row>
    <row r="150" spans="1:33" ht="13.5" thickBot="1">
      <c r="A150" s="18">
        <v>120</v>
      </c>
      <c r="B150" s="11" t="s">
        <v>129</v>
      </c>
      <c r="C150" s="12">
        <v>432946536.60000002</v>
      </c>
      <c r="D150" s="29">
        <v>26843234</v>
      </c>
      <c r="E150" s="27">
        <f t="shared" si="15"/>
        <v>6.2001267433166939E-2</v>
      </c>
      <c r="F150" s="39">
        <v>6698926</v>
      </c>
      <c r="G150" s="39">
        <v>696425</v>
      </c>
      <c r="H150" s="39">
        <v>144828</v>
      </c>
      <c r="I150" s="39">
        <v>0</v>
      </c>
      <c r="J150" s="39">
        <v>27968</v>
      </c>
      <c r="K150" s="39">
        <v>12569789</v>
      </c>
      <c r="L150" s="39">
        <v>6674273</v>
      </c>
      <c r="M150" s="39">
        <v>26496</v>
      </c>
      <c r="N150" s="39">
        <v>4529</v>
      </c>
      <c r="O150" s="83">
        <f t="shared" si="18"/>
        <v>10048.389000000001</v>
      </c>
      <c r="P150" s="83">
        <f t="shared" si="19"/>
        <v>5571.4000000000005</v>
      </c>
      <c r="Q150" s="83">
        <f t="shared" si="20"/>
        <v>1158.624</v>
      </c>
      <c r="R150" s="83">
        <f t="shared" si="21"/>
        <v>0</v>
      </c>
      <c r="S150" s="83">
        <f t="shared" si="22"/>
        <v>83.903999999999996</v>
      </c>
      <c r="T150" s="83">
        <f t="shared" si="23"/>
        <v>62848.945</v>
      </c>
      <c r="U150" s="83">
        <f t="shared" si="24"/>
        <v>33371.364999999998</v>
      </c>
      <c r="V150" s="83">
        <f t="shared" si="25"/>
        <v>132.47999999999999</v>
      </c>
      <c r="W150" s="83">
        <f t="shared" si="26"/>
        <v>22.645</v>
      </c>
      <c r="X150" s="13">
        <v>169522133</v>
      </c>
      <c r="Y150" s="25">
        <v>2561529</v>
      </c>
      <c r="Z150" s="89">
        <f t="shared" si="27"/>
        <v>9570.3565999999846</v>
      </c>
      <c r="AA150" s="86">
        <f t="shared" si="16"/>
        <v>1.5110292412377798E-2</v>
      </c>
      <c r="AB150" s="66">
        <v>737983.67424000008</v>
      </c>
      <c r="AC150" s="36">
        <v>122808.10859999999</v>
      </c>
      <c r="AD150" s="93">
        <f t="shared" si="28"/>
        <v>61404.054299999996</v>
      </c>
      <c r="AE150" s="93">
        <f t="shared" si="29"/>
        <v>48187.717499999999</v>
      </c>
      <c r="AF150" s="71">
        <f t="shared" si="17"/>
        <v>676579.61994000012</v>
      </c>
      <c r="AG150" s="75">
        <v>185.1903313753163</v>
      </c>
    </row>
    <row r="151" spans="1:33" ht="13.5" thickBot="1">
      <c r="A151" s="18">
        <v>121</v>
      </c>
      <c r="B151" s="11" t="s">
        <v>130</v>
      </c>
      <c r="C151" s="12">
        <v>81918191</v>
      </c>
      <c r="D151" s="29">
        <v>3802150</v>
      </c>
      <c r="E151" s="27">
        <f t="shared" si="15"/>
        <v>4.6413988805001812E-2</v>
      </c>
      <c r="F151" s="39">
        <v>515754</v>
      </c>
      <c r="G151" s="39">
        <v>433337</v>
      </c>
      <c r="H151" s="39">
        <v>39371</v>
      </c>
      <c r="I151" s="39">
        <v>0</v>
      </c>
      <c r="J151" s="39">
        <v>1664</v>
      </c>
      <c r="K151" s="39">
        <v>2625471</v>
      </c>
      <c r="L151" s="39">
        <v>186386</v>
      </c>
      <c r="M151" s="39">
        <v>96</v>
      </c>
      <c r="N151" s="39">
        <v>71</v>
      </c>
      <c r="O151" s="83">
        <f t="shared" si="18"/>
        <v>773.63099999999997</v>
      </c>
      <c r="P151" s="83">
        <f t="shared" si="19"/>
        <v>3466.6959999999999</v>
      </c>
      <c r="Q151" s="83">
        <f t="shared" si="20"/>
        <v>314.96800000000002</v>
      </c>
      <c r="R151" s="83">
        <f t="shared" si="21"/>
        <v>0</v>
      </c>
      <c r="S151" s="83">
        <f t="shared" si="22"/>
        <v>4.992</v>
      </c>
      <c r="T151" s="83">
        <f t="shared" si="23"/>
        <v>13127.355</v>
      </c>
      <c r="U151" s="83">
        <f t="shared" si="24"/>
        <v>931.93000000000006</v>
      </c>
      <c r="V151" s="83">
        <f t="shared" si="25"/>
        <v>0.48</v>
      </c>
      <c r="W151" s="83">
        <f t="shared" si="26"/>
        <v>0.35499999999999998</v>
      </c>
      <c r="X151" s="13">
        <v>54567188</v>
      </c>
      <c r="Y151" s="25">
        <v>1784509</v>
      </c>
      <c r="Z151" s="89">
        <f t="shared" si="27"/>
        <v>7908.3998999999967</v>
      </c>
      <c r="AA151" s="86">
        <f t="shared" si="16"/>
        <v>3.2702967944765633E-2</v>
      </c>
      <c r="AB151" s="66">
        <v>177787.60495000001</v>
      </c>
      <c r="AC151" s="36">
        <v>26528.806899999996</v>
      </c>
      <c r="AD151" s="93">
        <f t="shared" si="28"/>
        <v>13264.403449999998</v>
      </c>
      <c r="AE151" s="93">
        <f t="shared" si="29"/>
        <v>7030.0599999999995</v>
      </c>
      <c r="AF151" s="71">
        <f t="shared" si="17"/>
        <v>164523.20150000002</v>
      </c>
      <c r="AG151" s="75">
        <v>166.68095299213169</v>
      </c>
    </row>
    <row r="152" spans="1:33" ht="13.5" thickBot="1">
      <c r="A152" s="18">
        <v>122</v>
      </c>
      <c r="B152" s="11" t="s">
        <v>131</v>
      </c>
      <c r="C152" s="12">
        <v>1059916950.77</v>
      </c>
      <c r="D152" s="29">
        <v>39367000</v>
      </c>
      <c r="E152" s="27">
        <f t="shared" si="15"/>
        <v>3.7141589226779494E-2</v>
      </c>
      <c r="F152" s="39">
        <v>13326692</v>
      </c>
      <c r="G152" s="39">
        <v>3040396</v>
      </c>
      <c r="H152" s="39">
        <v>355323</v>
      </c>
      <c r="I152" s="39">
        <v>0</v>
      </c>
      <c r="J152" s="39">
        <v>1614</v>
      </c>
      <c r="K152" s="39">
        <v>18526477</v>
      </c>
      <c r="L152" s="39">
        <v>4087650</v>
      </c>
      <c r="M152" s="39">
        <v>240</v>
      </c>
      <c r="N152" s="39">
        <v>28608</v>
      </c>
      <c r="O152" s="83">
        <f t="shared" si="18"/>
        <v>19990.038</v>
      </c>
      <c r="P152" s="83">
        <f t="shared" si="19"/>
        <v>24323.168000000001</v>
      </c>
      <c r="Q152" s="83">
        <f t="shared" si="20"/>
        <v>2842.5839999999998</v>
      </c>
      <c r="R152" s="83">
        <f t="shared" si="21"/>
        <v>0</v>
      </c>
      <c r="S152" s="83">
        <f t="shared" si="22"/>
        <v>4.8420000000000005</v>
      </c>
      <c r="T152" s="83">
        <f t="shared" si="23"/>
        <v>92632.384999999995</v>
      </c>
      <c r="U152" s="83">
        <f t="shared" si="24"/>
        <v>20438.25</v>
      </c>
      <c r="V152" s="83">
        <f t="shared" si="25"/>
        <v>1.2</v>
      </c>
      <c r="W152" s="83">
        <f t="shared" si="26"/>
        <v>143.04</v>
      </c>
      <c r="X152" s="13">
        <v>427388411</v>
      </c>
      <c r="Y152" s="25">
        <v>38383121</v>
      </c>
      <c r="Z152" s="89">
        <f t="shared" si="27"/>
        <v>187461.42040000003</v>
      </c>
      <c r="AA152" s="86">
        <f t="shared" si="16"/>
        <v>8.9808520802404257E-2</v>
      </c>
      <c r="AB152" s="66">
        <v>2212144.8193000001</v>
      </c>
      <c r="AC152" s="36">
        <v>347836.92740000004</v>
      </c>
      <c r="AD152" s="93">
        <f t="shared" si="28"/>
        <v>173918.46370000002</v>
      </c>
      <c r="AE152" s="93">
        <f t="shared" si="29"/>
        <v>56607.437499999993</v>
      </c>
      <c r="AF152" s="71">
        <f t="shared" si="17"/>
        <v>2038226.3556000001</v>
      </c>
      <c r="AG152" s="75">
        <v>90.911190607532632</v>
      </c>
    </row>
    <row r="153" spans="1:33" ht="13.5" thickBot="1">
      <c r="A153" s="18">
        <v>123</v>
      </c>
      <c r="B153" s="11" t="s">
        <v>132</v>
      </c>
      <c r="C153" s="12">
        <v>545854531</v>
      </c>
      <c r="D153" s="29">
        <v>9592902</v>
      </c>
      <c r="E153" s="27">
        <f t="shared" si="15"/>
        <v>1.7574099792532456E-2</v>
      </c>
      <c r="F153" s="39">
        <v>871103</v>
      </c>
      <c r="G153" s="39">
        <v>586282</v>
      </c>
      <c r="H153" s="39">
        <v>2874</v>
      </c>
      <c r="I153" s="39">
        <v>0</v>
      </c>
      <c r="J153" s="39">
        <v>1108</v>
      </c>
      <c r="K153" s="39">
        <v>5116867</v>
      </c>
      <c r="L153" s="39">
        <v>2883024</v>
      </c>
      <c r="M153" s="39">
        <v>0</v>
      </c>
      <c r="N153" s="39">
        <v>131644</v>
      </c>
      <c r="O153" s="83">
        <f t="shared" si="18"/>
        <v>1306.6545000000001</v>
      </c>
      <c r="P153" s="83">
        <f t="shared" si="19"/>
        <v>4690.2560000000003</v>
      </c>
      <c r="Q153" s="83">
        <f t="shared" si="20"/>
        <v>22.992000000000001</v>
      </c>
      <c r="R153" s="83">
        <f t="shared" si="21"/>
        <v>0</v>
      </c>
      <c r="S153" s="83">
        <f t="shared" si="22"/>
        <v>3.3240000000000003</v>
      </c>
      <c r="T153" s="83">
        <f t="shared" si="23"/>
        <v>25584.334999999999</v>
      </c>
      <c r="U153" s="83">
        <f t="shared" si="24"/>
        <v>14415.12</v>
      </c>
      <c r="V153" s="83">
        <f t="shared" si="25"/>
        <v>0</v>
      </c>
      <c r="W153" s="83">
        <f t="shared" si="26"/>
        <v>658.22</v>
      </c>
      <c r="X153" s="13">
        <v>62156428</v>
      </c>
      <c r="Y153" s="25">
        <v>1964202</v>
      </c>
      <c r="Z153" s="89">
        <f t="shared" si="27"/>
        <v>9071.0274000000063</v>
      </c>
      <c r="AA153" s="86">
        <f t="shared" si="16"/>
        <v>3.1600947210158215E-2</v>
      </c>
      <c r="AB153" s="66">
        <v>788530.24302500009</v>
      </c>
      <c r="AC153" s="36">
        <v>55751.928900000006</v>
      </c>
      <c r="AD153" s="93">
        <f t="shared" si="28"/>
        <v>27875.964450000003</v>
      </c>
      <c r="AE153" s="93">
        <f t="shared" si="29"/>
        <v>20328.837500000001</v>
      </c>
      <c r="AF153" s="71">
        <f t="shared" si="17"/>
        <v>760654.27857500012</v>
      </c>
      <c r="AG153" s="75">
        <v>175.22152518321172</v>
      </c>
    </row>
    <row r="154" spans="1:33" ht="13.5" thickBot="1">
      <c r="A154" s="18">
        <v>124</v>
      </c>
      <c r="B154" s="11" t="s">
        <v>133</v>
      </c>
      <c r="C154" s="12">
        <v>227623308.53</v>
      </c>
      <c r="D154" s="29">
        <v>15707116</v>
      </c>
      <c r="E154" s="27">
        <f t="shared" si="15"/>
        <v>6.900486642355369E-2</v>
      </c>
      <c r="F154" s="39">
        <v>3462357</v>
      </c>
      <c r="G154" s="39">
        <v>2167986</v>
      </c>
      <c r="H154" s="39">
        <v>40744</v>
      </c>
      <c r="I154" s="39">
        <v>0</v>
      </c>
      <c r="J154" s="39">
        <v>11574</v>
      </c>
      <c r="K154" s="39">
        <v>6417502</v>
      </c>
      <c r="L154" s="39">
        <v>3561465</v>
      </c>
      <c r="M154" s="39">
        <v>288</v>
      </c>
      <c r="N154" s="39">
        <v>45200</v>
      </c>
      <c r="O154" s="83">
        <f t="shared" si="18"/>
        <v>5193.5355</v>
      </c>
      <c r="P154" s="83">
        <f t="shared" si="19"/>
        <v>17343.887999999999</v>
      </c>
      <c r="Q154" s="83">
        <f t="shared" si="20"/>
        <v>325.952</v>
      </c>
      <c r="R154" s="83">
        <f t="shared" si="21"/>
        <v>0</v>
      </c>
      <c r="S154" s="83">
        <f t="shared" si="22"/>
        <v>34.722000000000001</v>
      </c>
      <c r="T154" s="83">
        <f t="shared" si="23"/>
        <v>32087.510000000002</v>
      </c>
      <c r="U154" s="83">
        <f t="shared" si="24"/>
        <v>17807.325000000001</v>
      </c>
      <c r="V154" s="83">
        <f t="shared" si="25"/>
        <v>1.44</v>
      </c>
      <c r="W154" s="83">
        <f t="shared" si="26"/>
        <v>226</v>
      </c>
      <c r="X154" s="13">
        <v>108796457</v>
      </c>
      <c r="Y154" s="25">
        <v>3176375</v>
      </c>
      <c r="Z154" s="89">
        <f t="shared" si="27"/>
        <v>13570.034199999995</v>
      </c>
      <c r="AA154" s="86">
        <f t="shared" si="16"/>
        <v>2.9195573896308037E-2</v>
      </c>
      <c r="AB154" s="66">
        <v>458106.29380000004</v>
      </c>
      <c r="AC154" s="36">
        <v>86590.406699999992</v>
      </c>
      <c r="AD154" s="93">
        <f t="shared" si="28"/>
        <v>43295.203349999996</v>
      </c>
      <c r="AE154" s="93">
        <f t="shared" si="29"/>
        <v>25061.137500000004</v>
      </c>
      <c r="AF154" s="71">
        <f t="shared" si="17"/>
        <v>414811.09045000002</v>
      </c>
      <c r="AG154" s="75">
        <v>104.42839705798177</v>
      </c>
    </row>
    <row r="155" spans="1:33" ht="13.5" thickBot="1">
      <c r="A155" s="18">
        <v>125</v>
      </c>
      <c r="B155" s="11" t="s">
        <v>134</v>
      </c>
      <c r="C155" s="12">
        <v>89408375.400000006</v>
      </c>
      <c r="D155" s="29">
        <v>6815918</v>
      </c>
      <c r="E155" s="27">
        <f t="shared" si="15"/>
        <v>7.6233551605278352E-2</v>
      </c>
      <c r="F155" s="39">
        <v>1172931</v>
      </c>
      <c r="G155" s="39">
        <v>3000000</v>
      </c>
      <c r="H155" s="39">
        <v>78204</v>
      </c>
      <c r="I155" s="39">
        <v>0</v>
      </c>
      <c r="J155" s="39">
        <v>650</v>
      </c>
      <c r="K155" s="39">
        <v>1328299</v>
      </c>
      <c r="L155" s="39">
        <v>1235834</v>
      </c>
      <c r="M155" s="39">
        <v>0</v>
      </c>
      <c r="N155" s="39">
        <v>0</v>
      </c>
      <c r="O155" s="83">
        <f t="shared" si="18"/>
        <v>1759.3965000000001</v>
      </c>
      <c r="P155" s="83">
        <f t="shared" si="19"/>
        <v>24000</v>
      </c>
      <c r="Q155" s="83">
        <f t="shared" si="20"/>
        <v>625.63200000000006</v>
      </c>
      <c r="R155" s="83">
        <f t="shared" si="21"/>
        <v>0</v>
      </c>
      <c r="S155" s="83">
        <f t="shared" si="22"/>
        <v>1.95</v>
      </c>
      <c r="T155" s="83">
        <f t="shared" si="23"/>
        <v>6641.4949999999999</v>
      </c>
      <c r="U155" s="83">
        <f t="shared" si="24"/>
        <v>6179.17</v>
      </c>
      <c r="V155" s="83">
        <f t="shared" si="25"/>
        <v>0</v>
      </c>
      <c r="W155" s="83">
        <f t="shared" si="26"/>
        <v>0</v>
      </c>
      <c r="X155" s="13">
        <v>15702942</v>
      </c>
      <c r="Y155" s="25">
        <v>316491</v>
      </c>
      <c r="Z155" s="89">
        <f t="shared" si="27"/>
        <v>1360.4270999999935</v>
      </c>
      <c r="AA155" s="86">
        <f t="shared" si="16"/>
        <v>2.0154885625890996E-2</v>
      </c>
      <c r="AB155" s="66">
        <v>143517.69584999999</v>
      </c>
      <c r="AC155" s="36">
        <v>40568.070599999992</v>
      </c>
      <c r="AD155" s="93">
        <f t="shared" si="28"/>
        <v>20284.035299999996</v>
      </c>
      <c r="AE155" s="93">
        <f t="shared" si="29"/>
        <v>6410.3325000000004</v>
      </c>
      <c r="AF155" s="71">
        <f t="shared" si="17"/>
        <v>123233.66055</v>
      </c>
      <c r="AG155" s="75">
        <v>93.298293807362839</v>
      </c>
    </row>
    <row r="156" spans="1:33" ht="13.5" thickBot="1">
      <c r="A156" s="18">
        <v>126</v>
      </c>
      <c r="B156" s="11" t="s">
        <v>135</v>
      </c>
      <c r="C156" s="12">
        <v>546108180.33000004</v>
      </c>
      <c r="D156" s="29">
        <v>27057526</v>
      </c>
      <c r="E156" s="27">
        <f t="shared" si="15"/>
        <v>4.9546091735248841E-2</v>
      </c>
      <c r="F156" s="39">
        <v>5979369</v>
      </c>
      <c r="G156" s="39">
        <v>2817498</v>
      </c>
      <c r="H156" s="39">
        <v>558112</v>
      </c>
      <c r="I156" s="39">
        <v>0</v>
      </c>
      <c r="J156" s="39">
        <v>2418</v>
      </c>
      <c r="K156" s="39">
        <v>11270934</v>
      </c>
      <c r="L156" s="39">
        <v>6375445</v>
      </c>
      <c r="M156" s="39">
        <v>0</v>
      </c>
      <c r="N156" s="39">
        <v>53750</v>
      </c>
      <c r="O156" s="83">
        <f t="shared" si="18"/>
        <v>8969.0535</v>
      </c>
      <c r="P156" s="83">
        <f t="shared" si="19"/>
        <v>22539.984</v>
      </c>
      <c r="Q156" s="83">
        <f t="shared" si="20"/>
        <v>4464.8959999999997</v>
      </c>
      <c r="R156" s="83">
        <f t="shared" si="21"/>
        <v>0</v>
      </c>
      <c r="S156" s="83">
        <f t="shared" si="22"/>
        <v>7.2540000000000004</v>
      </c>
      <c r="T156" s="83">
        <f t="shared" si="23"/>
        <v>56354.67</v>
      </c>
      <c r="U156" s="83">
        <f t="shared" si="24"/>
        <v>31877.225000000002</v>
      </c>
      <c r="V156" s="83">
        <f t="shared" si="25"/>
        <v>0</v>
      </c>
      <c r="W156" s="83">
        <f t="shared" si="26"/>
        <v>268.75</v>
      </c>
      <c r="X156" s="13">
        <v>220997129</v>
      </c>
      <c r="Y156" s="25">
        <v>2102753</v>
      </c>
      <c r="Z156" s="89">
        <f t="shared" si="27"/>
        <v>8243.0589999999938</v>
      </c>
      <c r="AA156" s="86">
        <f t="shared" si="16"/>
        <v>9.5148430638662285E-3</v>
      </c>
      <c r="AB156" s="66">
        <v>1485534.9820300001</v>
      </c>
      <c r="AC156" s="36">
        <v>132724.8915</v>
      </c>
      <c r="AD156" s="93">
        <f t="shared" si="28"/>
        <v>66362.445749999999</v>
      </c>
      <c r="AE156" s="93">
        <f t="shared" si="29"/>
        <v>44250.322500000002</v>
      </c>
      <c r="AF156" s="71">
        <f t="shared" si="17"/>
        <v>1419172.5362800001</v>
      </c>
      <c r="AG156" s="75">
        <v>76.899972100280735</v>
      </c>
    </row>
    <row r="157" spans="1:33" ht="13.5" thickBot="1">
      <c r="A157" s="18">
        <v>127</v>
      </c>
      <c r="B157" s="11" t="s">
        <v>136</v>
      </c>
      <c r="C157" s="12">
        <v>85568988</v>
      </c>
      <c r="D157" s="29">
        <v>4642770</v>
      </c>
      <c r="E157" s="27">
        <f t="shared" si="15"/>
        <v>5.4257624269203698E-2</v>
      </c>
      <c r="F157" s="39">
        <v>588409</v>
      </c>
      <c r="G157" s="39">
        <v>1901266</v>
      </c>
      <c r="H157" s="39">
        <v>56133</v>
      </c>
      <c r="I157" s="39">
        <v>0</v>
      </c>
      <c r="J157" s="39">
        <v>6723</v>
      </c>
      <c r="K157" s="39">
        <v>1710027</v>
      </c>
      <c r="L157" s="39">
        <v>380212</v>
      </c>
      <c r="M157" s="39">
        <v>0</v>
      </c>
      <c r="N157" s="39">
        <v>0</v>
      </c>
      <c r="O157" s="83">
        <f t="shared" si="18"/>
        <v>882.61350000000004</v>
      </c>
      <c r="P157" s="83">
        <f t="shared" si="19"/>
        <v>15210.128000000001</v>
      </c>
      <c r="Q157" s="83">
        <f t="shared" si="20"/>
        <v>449.06400000000002</v>
      </c>
      <c r="R157" s="83">
        <f t="shared" si="21"/>
        <v>0</v>
      </c>
      <c r="S157" s="83">
        <f t="shared" si="22"/>
        <v>20.169</v>
      </c>
      <c r="T157" s="83">
        <f t="shared" si="23"/>
        <v>8550.1350000000002</v>
      </c>
      <c r="U157" s="83">
        <f t="shared" si="24"/>
        <v>1901.06</v>
      </c>
      <c r="V157" s="83">
        <f t="shared" si="25"/>
        <v>0</v>
      </c>
      <c r="W157" s="83">
        <f t="shared" si="26"/>
        <v>0</v>
      </c>
      <c r="X157" s="13">
        <v>17827616</v>
      </c>
      <c r="Y157" s="25">
        <v>560429</v>
      </c>
      <c r="Z157" s="89">
        <f t="shared" si="27"/>
        <v>2295.7129999999997</v>
      </c>
      <c r="AA157" s="86">
        <f t="shared" si="16"/>
        <v>3.1436003557626553E-2</v>
      </c>
      <c r="AB157" s="66">
        <v>144397.7004</v>
      </c>
      <c r="AC157" s="36">
        <v>29308.8825</v>
      </c>
      <c r="AD157" s="93">
        <f t="shared" si="28"/>
        <v>14654.44125</v>
      </c>
      <c r="AE157" s="93">
        <f t="shared" si="29"/>
        <v>5225.5974999999999</v>
      </c>
      <c r="AF157" s="71">
        <f t="shared" si="17"/>
        <v>129743.25915</v>
      </c>
      <c r="AG157" s="75">
        <v>87.694743824937618</v>
      </c>
    </row>
    <row r="158" spans="1:33" ht="13.5" thickBot="1">
      <c r="A158" s="18">
        <v>128</v>
      </c>
      <c r="B158" s="11" t="s">
        <v>137</v>
      </c>
      <c r="C158" s="12">
        <v>345259646.80000001</v>
      </c>
      <c r="D158" s="29">
        <v>18379487</v>
      </c>
      <c r="E158" s="27">
        <f t="shared" si="15"/>
        <v>5.3233811626548881E-2</v>
      </c>
      <c r="F158" s="39">
        <v>6779380</v>
      </c>
      <c r="G158" s="39">
        <v>3969171</v>
      </c>
      <c r="H158" s="39">
        <v>155292</v>
      </c>
      <c r="I158" s="39">
        <v>0</v>
      </c>
      <c r="J158" s="39">
        <v>22304</v>
      </c>
      <c r="K158" s="39">
        <v>6188465</v>
      </c>
      <c r="L158" s="39">
        <v>1241365</v>
      </c>
      <c r="M158" s="39">
        <v>19895</v>
      </c>
      <c r="N158" s="39">
        <v>3615</v>
      </c>
      <c r="O158" s="83">
        <f t="shared" si="18"/>
        <v>10169.07</v>
      </c>
      <c r="P158" s="83">
        <f t="shared" si="19"/>
        <v>31753.368000000002</v>
      </c>
      <c r="Q158" s="83">
        <f t="shared" si="20"/>
        <v>1242.336</v>
      </c>
      <c r="R158" s="83">
        <f t="shared" si="21"/>
        <v>0</v>
      </c>
      <c r="S158" s="83">
        <f t="shared" si="22"/>
        <v>66.912000000000006</v>
      </c>
      <c r="T158" s="83">
        <f t="shared" si="23"/>
        <v>30942.325000000001</v>
      </c>
      <c r="U158" s="83">
        <f t="shared" si="24"/>
        <v>6206.8249999999998</v>
      </c>
      <c r="V158" s="83">
        <f t="shared" si="25"/>
        <v>99.475000000000009</v>
      </c>
      <c r="W158" s="83">
        <f t="shared" si="26"/>
        <v>18.074999999999999</v>
      </c>
      <c r="X158" s="13">
        <v>229543319</v>
      </c>
      <c r="Y158" s="25">
        <v>6305158</v>
      </c>
      <c r="Z158" s="89">
        <f t="shared" si="27"/>
        <v>13599.87019999999</v>
      </c>
      <c r="AA158" s="86">
        <f t="shared" si="16"/>
        <v>2.7468270596888947E-2</v>
      </c>
      <c r="AB158" s="66">
        <v>778188.19179999991</v>
      </c>
      <c r="AC158" s="36">
        <v>94098.256199999989</v>
      </c>
      <c r="AD158" s="93">
        <f t="shared" si="28"/>
        <v>47049.128099999994</v>
      </c>
      <c r="AE158" s="93">
        <f t="shared" si="29"/>
        <v>18633.349999999999</v>
      </c>
      <c r="AF158" s="71">
        <f t="shared" si="17"/>
        <v>731139.06369999994</v>
      </c>
      <c r="AG158" s="75">
        <v>181.51047128619143</v>
      </c>
    </row>
    <row r="159" spans="1:33" ht="13.5" thickBot="1">
      <c r="A159" s="18">
        <v>129</v>
      </c>
      <c r="B159" s="11" t="s">
        <v>138</v>
      </c>
      <c r="C159" s="12">
        <v>458108868.77999997</v>
      </c>
      <c r="D159" s="29">
        <v>43616694</v>
      </c>
      <c r="E159" s="27">
        <f t="shared" ref="E159:E222" si="30">+D159/C159</f>
        <v>9.5210324384587E-2</v>
      </c>
      <c r="F159" s="39">
        <v>22141710</v>
      </c>
      <c r="G159" s="39">
        <v>5617085</v>
      </c>
      <c r="H159" s="39">
        <v>1946618</v>
      </c>
      <c r="I159" s="39">
        <v>0</v>
      </c>
      <c r="J159" s="39">
        <v>102659</v>
      </c>
      <c r="K159" s="39">
        <v>5396375</v>
      </c>
      <c r="L159" s="39">
        <v>8412247</v>
      </c>
      <c r="M159" s="39">
        <v>0</v>
      </c>
      <c r="N159" s="39">
        <v>0</v>
      </c>
      <c r="O159" s="83">
        <f t="shared" si="18"/>
        <v>33212.565000000002</v>
      </c>
      <c r="P159" s="83">
        <f t="shared" si="19"/>
        <v>44936.68</v>
      </c>
      <c r="Q159" s="83">
        <f t="shared" si="20"/>
        <v>15572.944</v>
      </c>
      <c r="R159" s="83">
        <f t="shared" si="21"/>
        <v>0</v>
      </c>
      <c r="S159" s="83">
        <f t="shared" si="22"/>
        <v>307.97700000000003</v>
      </c>
      <c r="T159" s="83">
        <f t="shared" si="23"/>
        <v>26981.875</v>
      </c>
      <c r="U159" s="83">
        <f t="shared" si="24"/>
        <v>42061.235000000001</v>
      </c>
      <c r="V159" s="83">
        <f t="shared" si="25"/>
        <v>0</v>
      </c>
      <c r="W159" s="83">
        <f t="shared" si="26"/>
        <v>0</v>
      </c>
      <c r="X159" s="13">
        <v>97162202</v>
      </c>
      <c r="Y159" s="25">
        <v>19378531</v>
      </c>
      <c r="Z159" s="89">
        <f t="shared" si="27"/>
        <v>94604.086599999951</v>
      </c>
      <c r="AA159" s="86">
        <f t="shared" ref="AA159:AA222" si="31">+Y159/X159</f>
        <v>0.19944516078382002</v>
      </c>
      <c r="AB159" s="66">
        <v>875141.7337199999</v>
      </c>
      <c r="AC159" s="36">
        <v>257677.36259999996</v>
      </c>
      <c r="AD159" s="93">
        <f t="shared" si="28"/>
        <v>128838.68129999998</v>
      </c>
      <c r="AE159" s="93">
        <f t="shared" si="29"/>
        <v>34521.555</v>
      </c>
      <c r="AF159" s="71">
        <f t="shared" ref="AF159:AF222" si="32">+AB159-(AC159/2)</f>
        <v>746303.05241999996</v>
      </c>
      <c r="AG159" s="75">
        <v>53.442253706804742</v>
      </c>
    </row>
    <row r="160" spans="1:33" ht="13.5" thickBot="1">
      <c r="A160" s="18">
        <v>130</v>
      </c>
      <c r="B160" s="11" t="s">
        <v>139</v>
      </c>
      <c r="C160" s="12">
        <v>400649219</v>
      </c>
      <c r="D160" s="29">
        <v>21871469</v>
      </c>
      <c r="E160" s="27">
        <f t="shared" si="30"/>
        <v>5.4590070222999734E-2</v>
      </c>
      <c r="F160" s="39">
        <v>3599494</v>
      </c>
      <c r="G160" s="39">
        <v>1389077</v>
      </c>
      <c r="H160" s="39">
        <v>628585</v>
      </c>
      <c r="I160" s="39">
        <v>0</v>
      </c>
      <c r="J160" s="39">
        <v>4106</v>
      </c>
      <c r="K160" s="39">
        <v>10148650</v>
      </c>
      <c r="L160" s="39">
        <v>6081158</v>
      </c>
      <c r="M160" s="39">
        <v>933</v>
      </c>
      <c r="N160" s="39">
        <v>19466</v>
      </c>
      <c r="O160" s="83">
        <f t="shared" ref="O160:O223" si="33">+F160*$C$10</f>
        <v>5399.241</v>
      </c>
      <c r="P160" s="83">
        <f t="shared" ref="P160:P223" si="34">+G160*$C$12</f>
        <v>11112.616</v>
      </c>
      <c r="Q160" s="83">
        <f t="shared" ref="Q160:Q223" si="35">+H160*$C$13</f>
        <v>5028.68</v>
      </c>
      <c r="R160" s="83">
        <f t="shared" ref="R160:R223" si="36">+I160*$C$14</f>
        <v>0</v>
      </c>
      <c r="S160" s="83">
        <f t="shared" ref="S160:S223" si="37">+J160*$C$19</f>
        <v>12.318</v>
      </c>
      <c r="T160" s="83">
        <f t="shared" ref="T160:T223" si="38">+K160*$C$18</f>
        <v>50743.25</v>
      </c>
      <c r="U160" s="83">
        <f t="shared" ref="U160:U223" si="39">+L160*$C$15</f>
        <v>30405.79</v>
      </c>
      <c r="V160" s="83">
        <f t="shared" ref="V160:V223" si="40">+M160*$C$16</f>
        <v>4.665</v>
      </c>
      <c r="W160" s="83">
        <f t="shared" ref="W160:W223" si="41">+N160*$C$17</f>
        <v>97.33</v>
      </c>
      <c r="X160" s="13">
        <v>132813730</v>
      </c>
      <c r="Y160" s="25">
        <v>1760642</v>
      </c>
      <c r="Z160" s="89">
        <f t="shared" ref="Z160:Z223" si="42">+AC160-SUM(O160:W160)</f>
        <v>6863.6723999999958</v>
      </c>
      <c r="AA160" s="86">
        <f t="shared" si="31"/>
        <v>1.3256475817673368E-2</v>
      </c>
      <c r="AB160" s="66">
        <v>691068.31573999999</v>
      </c>
      <c r="AC160" s="36">
        <v>109667.56239999998</v>
      </c>
      <c r="AD160" s="93">
        <f t="shared" ref="AD160:AD223" si="43">AC160*0.5</f>
        <v>54833.78119999999</v>
      </c>
      <c r="AE160" s="93">
        <f t="shared" ref="AE160:AE223" si="44">SUM(T160:W160)/2</f>
        <v>40625.517500000002</v>
      </c>
      <c r="AF160" s="71">
        <f t="shared" si="32"/>
        <v>636234.53454000002</v>
      </c>
      <c r="AG160" s="75">
        <v>108.37187615074927</v>
      </c>
    </row>
    <row r="161" spans="1:33" ht="13.5" thickBot="1">
      <c r="A161" s="18">
        <v>131</v>
      </c>
      <c r="B161" s="11" t="s">
        <v>140</v>
      </c>
      <c r="C161" s="12">
        <v>550099633.50999999</v>
      </c>
      <c r="D161" s="29">
        <v>28101240</v>
      </c>
      <c r="E161" s="27">
        <f t="shared" si="30"/>
        <v>5.1083909692314237E-2</v>
      </c>
      <c r="F161" s="39">
        <v>12966505</v>
      </c>
      <c r="G161" s="39">
        <v>1651572</v>
      </c>
      <c r="H161" s="39">
        <v>270616</v>
      </c>
      <c r="I161" s="39">
        <v>0</v>
      </c>
      <c r="J161" s="39">
        <v>12965</v>
      </c>
      <c r="K161" s="39">
        <v>9407687</v>
      </c>
      <c r="L161" s="39">
        <v>3791276</v>
      </c>
      <c r="M161" s="39">
        <v>619</v>
      </c>
      <c r="N161" s="39">
        <v>0</v>
      </c>
      <c r="O161" s="83">
        <f t="shared" si="33"/>
        <v>19449.7575</v>
      </c>
      <c r="P161" s="83">
        <f t="shared" si="34"/>
        <v>13212.576000000001</v>
      </c>
      <c r="Q161" s="83">
        <f t="shared" si="35"/>
        <v>2164.9279999999999</v>
      </c>
      <c r="R161" s="83">
        <f t="shared" si="36"/>
        <v>0</v>
      </c>
      <c r="S161" s="83">
        <f t="shared" si="37"/>
        <v>38.895000000000003</v>
      </c>
      <c r="T161" s="83">
        <f t="shared" si="38"/>
        <v>47038.434999999998</v>
      </c>
      <c r="U161" s="83">
        <f t="shared" si="39"/>
        <v>18956.38</v>
      </c>
      <c r="V161" s="83">
        <f t="shared" si="40"/>
        <v>3.0950000000000002</v>
      </c>
      <c r="W161" s="83">
        <f t="shared" si="41"/>
        <v>0</v>
      </c>
      <c r="X161" s="13">
        <v>347086757</v>
      </c>
      <c r="Y161" s="25">
        <v>37748390</v>
      </c>
      <c r="Z161" s="89">
        <f t="shared" si="42"/>
        <v>178338.17560000002</v>
      </c>
      <c r="AA161" s="86">
        <f t="shared" si="31"/>
        <v>0.10875779394832975</v>
      </c>
      <c r="AB161" s="66">
        <v>1313654.3332200001</v>
      </c>
      <c r="AC161" s="36">
        <v>279202.24210000003</v>
      </c>
      <c r="AD161" s="93">
        <f t="shared" si="43"/>
        <v>139601.12105000002</v>
      </c>
      <c r="AE161" s="93">
        <f t="shared" si="44"/>
        <v>32998.955000000002</v>
      </c>
      <c r="AF161" s="71">
        <f t="shared" si="32"/>
        <v>1174053.2121700002</v>
      </c>
      <c r="AG161" s="75">
        <v>145.89673175628553</v>
      </c>
    </row>
    <row r="162" spans="1:33" ht="13.5" thickBot="1">
      <c r="A162" s="18">
        <v>132</v>
      </c>
      <c r="B162" s="11" t="s">
        <v>141</v>
      </c>
      <c r="C162" s="12">
        <v>46466072</v>
      </c>
      <c r="D162" s="29">
        <v>4309530</v>
      </c>
      <c r="E162" s="27">
        <f t="shared" si="30"/>
        <v>9.2745734995632947E-2</v>
      </c>
      <c r="F162" s="39">
        <v>824313</v>
      </c>
      <c r="G162" s="39">
        <v>709436</v>
      </c>
      <c r="H162" s="39">
        <v>112552</v>
      </c>
      <c r="I162" s="39">
        <v>0</v>
      </c>
      <c r="J162" s="39">
        <v>931</v>
      </c>
      <c r="K162" s="39">
        <v>1452435</v>
      </c>
      <c r="L162" s="39">
        <v>1209863</v>
      </c>
      <c r="M162" s="39">
        <v>0</v>
      </c>
      <c r="N162" s="39">
        <v>0</v>
      </c>
      <c r="O162" s="83">
        <f t="shared" si="33"/>
        <v>1236.4694999999999</v>
      </c>
      <c r="P162" s="83">
        <f t="shared" si="34"/>
        <v>5675.4880000000003</v>
      </c>
      <c r="Q162" s="83">
        <f t="shared" si="35"/>
        <v>900.41600000000005</v>
      </c>
      <c r="R162" s="83">
        <f t="shared" si="36"/>
        <v>0</v>
      </c>
      <c r="S162" s="83">
        <f t="shared" si="37"/>
        <v>2.7930000000000001</v>
      </c>
      <c r="T162" s="83">
        <f t="shared" si="38"/>
        <v>7262.1750000000002</v>
      </c>
      <c r="U162" s="83">
        <f t="shared" si="39"/>
        <v>6049.3150000000005</v>
      </c>
      <c r="V162" s="83">
        <f t="shared" si="40"/>
        <v>0</v>
      </c>
      <c r="W162" s="83">
        <f t="shared" si="41"/>
        <v>0</v>
      </c>
      <c r="X162" s="13">
        <v>17019822</v>
      </c>
      <c r="Y162" s="25">
        <v>1088971</v>
      </c>
      <c r="Z162" s="89">
        <f t="shared" si="42"/>
        <v>5034.2838000000011</v>
      </c>
      <c r="AA162" s="86">
        <f t="shared" si="31"/>
        <v>6.3982514035693203E-2</v>
      </c>
      <c r="AB162" s="66">
        <v>83657.395450000011</v>
      </c>
      <c r="AC162" s="36">
        <v>26160.940300000002</v>
      </c>
      <c r="AD162" s="93">
        <f t="shared" si="43"/>
        <v>13080.470150000001</v>
      </c>
      <c r="AE162" s="93">
        <f t="shared" si="44"/>
        <v>6655.7450000000008</v>
      </c>
      <c r="AF162" s="71">
        <f t="shared" si="32"/>
        <v>70576.925300000003</v>
      </c>
      <c r="AG162" s="75">
        <v>100.85396461490093</v>
      </c>
    </row>
    <row r="163" spans="1:33" ht="13.5" thickBot="1">
      <c r="A163" s="18">
        <v>133</v>
      </c>
      <c r="B163" s="11" t="s">
        <v>142</v>
      </c>
      <c r="C163" s="12">
        <v>1150048242.1500001</v>
      </c>
      <c r="D163" s="29">
        <v>130878532</v>
      </c>
      <c r="E163" s="27">
        <f t="shared" si="30"/>
        <v>0.11380264514410657</v>
      </c>
      <c r="F163" s="39">
        <v>50716388</v>
      </c>
      <c r="G163" s="39">
        <v>10568785</v>
      </c>
      <c r="H163" s="39">
        <v>6614042</v>
      </c>
      <c r="I163" s="39">
        <v>0</v>
      </c>
      <c r="J163" s="39">
        <v>15361</v>
      </c>
      <c r="K163" s="39">
        <v>49436095</v>
      </c>
      <c r="L163" s="39">
        <v>13512062</v>
      </c>
      <c r="M163" s="39">
        <v>4664</v>
      </c>
      <c r="N163" s="39">
        <v>11135</v>
      </c>
      <c r="O163" s="83">
        <f t="shared" si="33"/>
        <v>76074.581999999995</v>
      </c>
      <c r="P163" s="83">
        <f t="shared" si="34"/>
        <v>84550.28</v>
      </c>
      <c r="Q163" s="83">
        <f t="shared" si="35"/>
        <v>52912.336000000003</v>
      </c>
      <c r="R163" s="83">
        <f t="shared" si="36"/>
        <v>0</v>
      </c>
      <c r="S163" s="83">
        <f t="shared" si="37"/>
        <v>46.082999999999998</v>
      </c>
      <c r="T163" s="83">
        <f t="shared" si="38"/>
        <v>247180.47500000001</v>
      </c>
      <c r="U163" s="83">
        <f t="shared" si="39"/>
        <v>67560.31</v>
      </c>
      <c r="V163" s="83">
        <f t="shared" si="40"/>
        <v>23.32</v>
      </c>
      <c r="W163" s="83">
        <f t="shared" si="41"/>
        <v>55.675000000000004</v>
      </c>
      <c r="X163" s="13">
        <v>179660129</v>
      </c>
      <c r="Y163" s="25">
        <v>27007242</v>
      </c>
      <c r="Z163" s="89">
        <f t="shared" si="42"/>
        <v>110269.75659999985</v>
      </c>
      <c r="AA163" s="86">
        <f t="shared" si="31"/>
        <v>0.15032407106865653</v>
      </c>
      <c r="AB163" s="66">
        <v>2335062.4281800003</v>
      </c>
      <c r="AC163" s="36">
        <v>638672.81759999995</v>
      </c>
      <c r="AD163" s="93">
        <f t="shared" si="43"/>
        <v>319336.40879999998</v>
      </c>
      <c r="AE163" s="93">
        <f t="shared" si="44"/>
        <v>157409.89000000001</v>
      </c>
      <c r="AF163" s="71">
        <f t="shared" si="32"/>
        <v>2015726.0193800004</v>
      </c>
      <c r="AG163" s="75">
        <v>34.163526153464744</v>
      </c>
    </row>
    <row r="164" spans="1:33" ht="13.5" thickBot="1">
      <c r="A164" s="18">
        <v>134</v>
      </c>
      <c r="B164" s="11" t="s">
        <v>143</v>
      </c>
      <c r="C164" s="12">
        <v>138543658</v>
      </c>
      <c r="D164" s="29">
        <v>3294366</v>
      </c>
      <c r="E164" s="27">
        <f t="shared" si="30"/>
        <v>2.3778540624356838E-2</v>
      </c>
      <c r="F164" s="39">
        <v>524554</v>
      </c>
      <c r="G164" s="39">
        <v>177612</v>
      </c>
      <c r="H164" s="39">
        <v>51608</v>
      </c>
      <c r="I164" s="39">
        <v>0</v>
      </c>
      <c r="J164" s="39">
        <v>4522</v>
      </c>
      <c r="K164" s="39">
        <v>1244219</v>
      </c>
      <c r="L164" s="39">
        <v>1250568</v>
      </c>
      <c r="M164" s="39">
        <v>0</v>
      </c>
      <c r="N164" s="39">
        <v>41283</v>
      </c>
      <c r="O164" s="83">
        <f t="shared" si="33"/>
        <v>786.83100000000002</v>
      </c>
      <c r="P164" s="83">
        <f t="shared" si="34"/>
        <v>1420.896</v>
      </c>
      <c r="Q164" s="83">
        <f t="shared" si="35"/>
        <v>412.86400000000003</v>
      </c>
      <c r="R164" s="83">
        <f t="shared" si="36"/>
        <v>0</v>
      </c>
      <c r="S164" s="83">
        <f t="shared" si="37"/>
        <v>13.566000000000001</v>
      </c>
      <c r="T164" s="83">
        <f t="shared" si="38"/>
        <v>6221.0950000000003</v>
      </c>
      <c r="U164" s="83">
        <f t="shared" si="39"/>
        <v>6252.84</v>
      </c>
      <c r="V164" s="83">
        <f t="shared" si="40"/>
        <v>0</v>
      </c>
      <c r="W164" s="83">
        <f t="shared" si="41"/>
        <v>206.41499999999999</v>
      </c>
      <c r="X164" s="13">
        <v>118419432</v>
      </c>
      <c r="Y164" s="25">
        <v>2671335</v>
      </c>
      <c r="Z164" s="89">
        <f t="shared" si="42"/>
        <v>13074.3145</v>
      </c>
      <c r="AA164" s="86">
        <f t="shared" si="31"/>
        <v>2.2558248717153111E-2</v>
      </c>
      <c r="AB164" s="66">
        <v>339486.5968</v>
      </c>
      <c r="AC164" s="36">
        <v>28388.821500000002</v>
      </c>
      <c r="AD164" s="93">
        <f t="shared" si="43"/>
        <v>14194.410750000001</v>
      </c>
      <c r="AE164" s="93">
        <f t="shared" si="44"/>
        <v>6340.1750000000011</v>
      </c>
      <c r="AF164" s="71">
        <f t="shared" si="32"/>
        <v>325292.18605000002</v>
      </c>
      <c r="AG164" s="75">
        <v>319.26679230945746</v>
      </c>
    </row>
    <row r="165" spans="1:33" ht="13.5" thickBot="1">
      <c r="A165" s="18">
        <v>135</v>
      </c>
      <c r="B165" s="11" t="s">
        <v>144</v>
      </c>
      <c r="C165" s="12">
        <v>91506715.659999996</v>
      </c>
      <c r="D165" s="29">
        <v>3980312</v>
      </c>
      <c r="E165" s="27">
        <f t="shared" si="30"/>
        <v>4.3497485089391087E-2</v>
      </c>
      <c r="F165" s="39">
        <v>534952</v>
      </c>
      <c r="G165" s="39">
        <v>51640</v>
      </c>
      <c r="H165" s="39">
        <v>230</v>
      </c>
      <c r="I165" s="39">
        <v>0</v>
      </c>
      <c r="J165" s="39">
        <v>5157</v>
      </c>
      <c r="K165" s="39">
        <v>2232065</v>
      </c>
      <c r="L165" s="39">
        <v>1156268</v>
      </c>
      <c r="M165" s="39">
        <v>0</v>
      </c>
      <c r="N165" s="39">
        <v>0</v>
      </c>
      <c r="O165" s="83">
        <f t="shared" si="33"/>
        <v>802.428</v>
      </c>
      <c r="P165" s="83">
        <f t="shared" si="34"/>
        <v>413.12</v>
      </c>
      <c r="Q165" s="83">
        <f t="shared" si="35"/>
        <v>1.84</v>
      </c>
      <c r="R165" s="83">
        <f t="shared" si="36"/>
        <v>0</v>
      </c>
      <c r="S165" s="83">
        <f t="shared" si="37"/>
        <v>15.471</v>
      </c>
      <c r="T165" s="83">
        <f t="shared" si="38"/>
        <v>11160.325000000001</v>
      </c>
      <c r="U165" s="83">
        <f t="shared" si="39"/>
        <v>5781.34</v>
      </c>
      <c r="V165" s="83">
        <f t="shared" si="40"/>
        <v>0</v>
      </c>
      <c r="W165" s="83">
        <f t="shared" si="41"/>
        <v>0</v>
      </c>
      <c r="X165" s="13">
        <v>49235078</v>
      </c>
      <c r="Y165" s="25">
        <v>297417</v>
      </c>
      <c r="Z165" s="89">
        <f t="shared" si="42"/>
        <v>940.38899999999558</v>
      </c>
      <c r="AA165" s="86">
        <f t="shared" si="31"/>
        <v>6.0407541143734957E-3</v>
      </c>
      <c r="AB165" s="66">
        <v>135268.11975999997</v>
      </c>
      <c r="AC165" s="36">
        <v>19114.912999999997</v>
      </c>
      <c r="AD165" s="93">
        <f t="shared" si="43"/>
        <v>9557.4564999999984</v>
      </c>
      <c r="AE165" s="93">
        <f t="shared" si="44"/>
        <v>8470.8325000000004</v>
      </c>
      <c r="AF165" s="71">
        <f t="shared" si="32"/>
        <v>125710.66325999997</v>
      </c>
      <c r="AG165" s="75">
        <v>164.20627342964261</v>
      </c>
    </row>
    <row r="166" spans="1:33" ht="13.5" thickBot="1">
      <c r="A166" s="18">
        <v>136</v>
      </c>
      <c r="B166" s="11" t="s">
        <v>145</v>
      </c>
      <c r="C166" s="12">
        <v>179007939</v>
      </c>
      <c r="D166" s="29">
        <v>11702072</v>
      </c>
      <c r="E166" s="27">
        <f t="shared" si="30"/>
        <v>6.5371804543261067E-2</v>
      </c>
      <c r="F166" s="39">
        <v>4049215</v>
      </c>
      <c r="G166" s="39">
        <v>1546628</v>
      </c>
      <c r="H166" s="39">
        <v>1128898</v>
      </c>
      <c r="I166" s="39">
        <v>0</v>
      </c>
      <c r="J166" s="39">
        <v>18258</v>
      </c>
      <c r="K166" s="39">
        <v>3355506</v>
      </c>
      <c r="L166" s="39">
        <v>1603567</v>
      </c>
      <c r="M166" s="39">
        <v>0</v>
      </c>
      <c r="N166" s="39">
        <v>0</v>
      </c>
      <c r="O166" s="83">
        <f t="shared" si="33"/>
        <v>6073.8225000000002</v>
      </c>
      <c r="P166" s="83">
        <f t="shared" si="34"/>
        <v>12373.023999999999</v>
      </c>
      <c r="Q166" s="83">
        <f t="shared" si="35"/>
        <v>9031.1839999999993</v>
      </c>
      <c r="R166" s="83">
        <f t="shared" si="36"/>
        <v>0</v>
      </c>
      <c r="S166" s="83">
        <f t="shared" si="37"/>
        <v>54.774000000000001</v>
      </c>
      <c r="T166" s="83">
        <f t="shared" si="38"/>
        <v>16777.53</v>
      </c>
      <c r="U166" s="83">
        <f t="shared" si="39"/>
        <v>8017.835</v>
      </c>
      <c r="V166" s="83">
        <f t="shared" si="40"/>
        <v>0</v>
      </c>
      <c r="W166" s="83">
        <f t="shared" si="41"/>
        <v>0</v>
      </c>
      <c r="X166" s="13">
        <v>114499188</v>
      </c>
      <c r="Y166" s="25">
        <v>5769257</v>
      </c>
      <c r="Z166" s="89">
        <f t="shared" si="42"/>
        <v>27408.342499999992</v>
      </c>
      <c r="AA166" s="86">
        <f t="shared" si="31"/>
        <v>5.038688134626771E-2</v>
      </c>
      <c r="AB166" s="66">
        <v>428758.37894999998</v>
      </c>
      <c r="AC166" s="36">
        <v>79736.511999999988</v>
      </c>
      <c r="AD166" s="93">
        <f t="shared" si="43"/>
        <v>39868.255999999994</v>
      </c>
      <c r="AE166" s="93">
        <f t="shared" si="44"/>
        <v>12397.682499999999</v>
      </c>
      <c r="AF166" s="71">
        <f t="shared" si="32"/>
        <v>388890.12294999999</v>
      </c>
      <c r="AG166" s="75">
        <v>142.6836843738179</v>
      </c>
    </row>
    <row r="167" spans="1:33" ht="13.5" thickBot="1">
      <c r="A167" s="18">
        <v>137</v>
      </c>
      <c r="B167" s="11" t="s">
        <v>146</v>
      </c>
      <c r="C167" s="12">
        <v>49646739</v>
      </c>
      <c r="D167" s="29">
        <v>3109580</v>
      </c>
      <c r="E167" s="27">
        <f t="shared" si="30"/>
        <v>6.263412386461073E-2</v>
      </c>
      <c r="F167" s="39">
        <v>742963</v>
      </c>
      <c r="G167" s="39">
        <v>225479</v>
      </c>
      <c r="H167" s="39">
        <v>123958</v>
      </c>
      <c r="I167" s="39">
        <v>0</v>
      </c>
      <c r="J167" s="39">
        <v>355</v>
      </c>
      <c r="K167" s="39">
        <v>1569050</v>
      </c>
      <c r="L167" s="39">
        <v>446709</v>
      </c>
      <c r="M167" s="39">
        <v>1066</v>
      </c>
      <c r="N167" s="39">
        <v>0</v>
      </c>
      <c r="O167" s="83">
        <f t="shared" si="33"/>
        <v>1114.4445000000001</v>
      </c>
      <c r="P167" s="83">
        <f t="shared" si="34"/>
        <v>1803.8320000000001</v>
      </c>
      <c r="Q167" s="83">
        <f t="shared" si="35"/>
        <v>991.66399999999999</v>
      </c>
      <c r="R167" s="83">
        <f t="shared" si="36"/>
        <v>0</v>
      </c>
      <c r="S167" s="83">
        <f t="shared" si="37"/>
        <v>1.0649999999999999</v>
      </c>
      <c r="T167" s="83">
        <f t="shared" si="38"/>
        <v>7845.25</v>
      </c>
      <c r="U167" s="83">
        <f t="shared" si="39"/>
        <v>2233.5450000000001</v>
      </c>
      <c r="V167" s="83">
        <f t="shared" si="40"/>
        <v>5.33</v>
      </c>
      <c r="W167" s="83">
        <f t="shared" si="41"/>
        <v>0</v>
      </c>
      <c r="X167" s="13">
        <v>33926654</v>
      </c>
      <c r="Y167" s="25">
        <v>276882</v>
      </c>
      <c r="Z167" s="89">
        <f t="shared" si="42"/>
        <v>1137.3663000000015</v>
      </c>
      <c r="AA167" s="86">
        <f t="shared" si="31"/>
        <v>8.1611938507110075E-3</v>
      </c>
      <c r="AB167" s="66">
        <v>99201.757919999975</v>
      </c>
      <c r="AC167" s="36">
        <v>15132.496800000001</v>
      </c>
      <c r="AD167" s="93">
        <f t="shared" si="43"/>
        <v>7566.2484000000004</v>
      </c>
      <c r="AE167" s="93">
        <f t="shared" si="44"/>
        <v>5042.0625</v>
      </c>
      <c r="AF167" s="71">
        <f t="shared" si="32"/>
        <v>91635.509519999978</v>
      </c>
      <c r="AG167" s="75">
        <v>171.39330251072914</v>
      </c>
    </row>
    <row r="168" spans="1:33" ht="13.5" thickBot="1">
      <c r="A168" s="18">
        <v>138</v>
      </c>
      <c r="B168" s="11" t="s">
        <v>147</v>
      </c>
      <c r="C168" s="12">
        <v>221879630</v>
      </c>
      <c r="D168" s="29">
        <v>5556434</v>
      </c>
      <c r="E168" s="27">
        <f t="shared" si="30"/>
        <v>2.5042560238630288E-2</v>
      </c>
      <c r="F168" s="39">
        <v>317237</v>
      </c>
      <c r="G168" s="39">
        <v>829084</v>
      </c>
      <c r="H168" s="39">
        <v>133983</v>
      </c>
      <c r="I168" s="39">
        <v>0</v>
      </c>
      <c r="J168" s="39">
        <v>956</v>
      </c>
      <c r="K168" s="39">
        <v>4043423</v>
      </c>
      <c r="L168" s="39">
        <v>229514</v>
      </c>
      <c r="M168" s="39">
        <v>0</v>
      </c>
      <c r="N168" s="39">
        <v>2237</v>
      </c>
      <c r="O168" s="83">
        <f t="shared" si="33"/>
        <v>475.85550000000001</v>
      </c>
      <c r="P168" s="83">
        <f t="shared" si="34"/>
        <v>6632.6720000000005</v>
      </c>
      <c r="Q168" s="83">
        <f t="shared" si="35"/>
        <v>1071.864</v>
      </c>
      <c r="R168" s="83">
        <f t="shared" si="36"/>
        <v>0</v>
      </c>
      <c r="S168" s="83">
        <f t="shared" si="37"/>
        <v>2.8679999999999999</v>
      </c>
      <c r="T168" s="83">
        <f t="shared" si="38"/>
        <v>20217.115000000002</v>
      </c>
      <c r="U168" s="83">
        <f t="shared" si="39"/>
        <v>1147.57</v>
      </c>
      <c r="V168" s="83">
        <f t="shared" si="40"/>
        <v>0</v>
      </c>
      <c r="W168" s="83">
        <f t="shared" si="41"/>
        <v>11.185</v>
      </c>
      <c r="X168" s="13">
        <v>119588869</v>
      </c>
      <c r="Y168" s="25">
        <v>2920324</v>
      </c>
      <c r="Z168" s="89">
        <f t="shared" si="42"/>
        <v>11613.238499999999</v>
      </c>
      <c r="AA168" s="86">
        <f t="shared" si="31"/>
        <v>2.4419697455287416E-2</v>
      </c>
      <c r="AB168" s="66">
        <v>427495.76055999997</v>
      </c>
      <c r="AC168" s="36">
        <v>41172.368000000002</v>
      </c>
      <c r="AD168" s="93">
        <f t="shared" si="43"/>
        <v>20586.184000000001</v>
      </c>
      <c r="AE168" s="93">
        <f t="shared" si="44"/>
        <v>10687.935000000001</v>
      </c>
      <c r="AF168" s="71">
        <f t="shared" si="32"/>
        <v>406909.57655999996</v>
      </c>
      <c r="AG168" s="75">
        <v>893.2663775171294</v>
      </c>
    </row>
    <row r="169" spans="1:33" ht="13.5" thickBot="1">
      <c r="A169" s="18">
        <v>139</v>
      </c>
      <c r="B169" s="11" t="s">
        <v>148</v>
      </c>
      <c r="C169" s="12">
        <v>237181159.90000001</v>
      </c>
      <c r="D169" s="29">
        <v>16433928</v>
      </c>
      <c r="E169" s="27">
        <f t="shared" si="30"/>
        <v>6.9288505068989675E-2</v>
      </c>
      <c r="F169" s="39">
        <v>1825639</v>
      </c>
      <c r="G169" s="39">
        <v>525115</v>
      </c>
      <c r="H169" s="39">
        <v>87514</v>
      </c>
      <c r="I169" s="39">
        <v>9793</v>
      </c>
      <c r="J169" s="39">
        <v>6966</v>
      </c>
      <c r="K169" s="39">
        <v>12959565</v>
      </c>
      <c r="L169" s="39">
        <v>1007072</v>
      </c>
      <c r="M169" s="39">
        <v>12264</v>
      </c>
      <c r="N169" s="39">
        <v>0</v>
      </c>
      <c r="O169" s="83">
        <f t="shared" si="33"/>
        <v>2738.4585000000002</v>
      </c>
      <c r="P169" s="83">
        <f t="shared" si="34"/>
        <v>4200.92</v>
      </c>
      <c r="Q169" s="83">
        <f t="shared" si="35"/>
        <v>700.11199999999997</v>
      </c>
      <c r="R169" s="83">
        <f t="shared" si="36"/>
        <v>39.172000000000004</v>
      </c>
      <c r="S169" s="83">
        <f t="shared" si="37"/>
        <v>20.898</v>
      </c>
      <c r="T169" s="83">
        <f t="shared" si="38"/>
        <v>64797.825000000004</v>
      </c>
      <c r="U169" s="83">
        <f t="shared" si="39"/>
        <v>5035.3599999999997</v>
      </c>
      <c r="V169" s="83">
        <f t="shared" si="40"/>
        <v>61.32</v>
      </c>
      <c r="W169" s="83">
        <f t="shared" si="41"/>
        <v>0</v>
      </c>
      <c r="X169" s="13">
        <v>172393589</v>
      </c>
      <c r="Y169" s="25">
        <v>8127392</v>
      </c>
      <c r="Z169" s="89">
        <f t="shared" si="42"/>
        <v>40221.793900000004</v>
      </c>
      <c r="AA169" s="86">
        <f t="shared" si="31"/>
        <v>4.7144398159725071E-2</v>
      </c>
      <c r="AB169" s="66">
        <v>611563.12731999997</v>
      </c>
      <c r="AC169" s="36">
        <v>117815.85940000002</v>
      </c>
      <c r="AD169" s="93">
        <f t="shared" si="43"/>
        <v>58907.929700000008</v>
      </c>
      <c r="AE169" s="93">
        <f t="shared" si="44"/>
        <v>34947.252500000002</v>
      </c>
      <c r="AF169" s="71">
        <f t="shared" si="32"/>
        <v>552655.19761999999</v>
      </c>
      <c r="AG169" s="75">
        <v>367.67517542127229</v>
      </c>
    </row>
    <row r="170" spans="1:33" ht="13.5" thickBot="1">
      <c r="A170" s="18">
        <v>140</v>
      </c>
      <c r="B170" s="11" t="s">
        <v>149</v>
      </c>
      <c r="C170" s="12">
        <v>737749658.60000002</v>
      </c>
      <c r="D170" s="29">
        <v>30563467</v>
      </c>
      <c r="E170" s="27">
        <f t="shared" si="30"/>
        <v>4.142796495222939E-2</v>
      </c>
      <c r="F170" s="39">
        <v>7000799</v>
      </c>
      <c r="G170" s="39">
        <v>2335667</v>
      </c>
      <c r="H170" s="39">
        <v>1290063</v>
      </c>
      <c r="I170" s="39">
        <v>0</v>
      </c>
      <c r="J170" s="39">
        <v>2524</v>
      </c>
      <c r="K170" s="39">
        <v>15391125</v>
      </c>
      <c r="L170" s="39">
        <v>4536742</v>
      </c>
      <c r="M170" s="39">
        <v>4557</v>
      </c>
      <c r="N170" s="39">
        <v>1990</v>
      </c>
      <c r="O170" s="83">
        <f t="shared" si="33"/>
        <v>10501.1985</v>
      </c>
      <c r="P170" s="83">
        <f t="shared" si="34"/>
        <v>18685.335999999999</v>
      </c>
      <c r="Q170" s="83">
        <f t="shared" si="35"/>
        <v>10320.504000000001</v>
      </c>
      <c r="R170" s="83">
        <f t="shared" si="36"/>
        <v>0</v>
      </c>
      <c r="S170" s="83">
        <f t="shared" si="37"/>
        <v>7.5720000000000001</v>
      </c>
      <c r="T170" s="83">
        <f t="shared" si="38"/>
        <v>76955.625</v>
      </c>
      <c r="U170" s="83">
        <f t="shared" si="39"/>
        <v>22683.71</v>
      </c>
      <c r="V170" s="83">
        <f t="shared" si="40"/>
        <v>22.785</v>
      </c>
      <c r="W170" s="83">
        <f t="shared" si="41"/>
        <v>9.9500000000000011</v>
      </c>
      <c r="X170" s="13">
        <v>140655529</v>
      </c>
      <c r="Y170" s="25">
        <v>9311583</v>
      </c>
      <c r="Z170" s="89">
        <f t="shared" si="42"/>
        <v>45218.15909999999</v>
      </c>
      <c r="AA170" s="86">
        <f t="shared" si="31"/>
        <v>6.6201329348382743E-2</v>
      </c>
      <c r="AB170" s="66">
        <v>1142596.8236399998</v>
      </c>
      <c r="AC170" s="36">
        <v>184404.83960000001</v>
      </c>
      <c r="AD170" s="93">
        <f t="shared" si="43"/>
        <v>92202.419800000003</v>
      </c>
      <c r="AE170" s="93">
        <f t="shared" si="44"/>
        <v>49836.034999999996</v>
      </c>
      <c r="AF170" s="71">
        <f t="shared" si="32"/>
        <v>1050394.4038399998</v>
      </c>
      <c r="AG170" s="75">
        <v>125.45988804106784</v>
      </c>
    </row>
    <row r="171" spans="1:33" ht="13.5" thickBot="1">
      <c r="A171" s="18">
        <v>141</v>
      </c>
      <c r="B171" s="11" t="s">
        <v>150</v>
      </c>
      <c r="C171" s="12">
        <v>88719890</v>
      </c>
      <c r="D171" s="29">
        <v>2074777</v>
      </c>
      <c r="E171" s="27">
        <f t="shared" si="30"/>
        <v>2.3385703025556051E-2</v>
      </c>
      <c r="F171" s="39">
        <v>1220937</v>
      </c>
      <c r="G171" s="39">
        <v>31202</v>
      </c>
      <c r="H171" s="39">
        <v>29821</v>
      </c>
      <c r="I171" s="39">
        <v>0</v>
      </c>
      <c r="J171" s="39">
        <v>905</v>
      </c>
      <c r="K171" s="39">
        <v>285774</v>
      </c>
      <c r="L171" s="39">
        <v>506138</v>
      </c>
      <c r="M171" s="39">
        <v>0</v>
      </c>
      <c r="N171" s="39">
        <v>0</v>
      </c>
      <c r="O171" s="83">
        <f t="shared" si="33"/>
        <v>1831.4055000000001</v>
      </c>
      <c r="P171" s="83">
        <f t="shared" si="34"/>
        <v>249.61600000000001</v>
      </c>
      <c r="Q171" s="83">
        <f t="shared" si="35"/>
        <v>238.56800000000001</v>
      </c>
      <c r="R171" s="83">
        <f t="shared" si="36"/>
        <v>0</v>
      </c>
      <c r="S171" s="83">
        <f t="shared" si="37"/>
        <v>2.7149999999999999</v>
      </c>
      <c r="T171" s="83">
        <f t="shared" si="38"/>
        <v>1428.8700000000001</v>
      </c>
      <c r="U171" s="83">
        <f t="shared" si="39"/>
        <v>2530.69</v>
      </c>
      <c r="V171" s="83">
        <f t="shared" si="40"/>
        <v>0</v>
      </c>
      <c r="W171" s="83">
        <f t="shared" si="41"/>
        <v>0</v>
      </c>
      <c r="X171" s="13">
        <v>27588302</v>
      </c>
      <c r="Y171" s="25">
        <v>239264</v>
      </c>
      <c r="Z171" s="89">
        <f t="shared" si="42"/>
        <v>952.21489999999812</v>
      </c>
      <c r="AA171" s="86">
        <f t="shared" si="31"/>
        <v>8.6726613330534077E-3</v>
      </c>
      <c r="AB171" s="66">
        <v>208871.45185000004</v>
      </c>
      <c r="AC171" s="36">
        <v>7234.0793999999996</v>
      </c>
      <c r="AD171" s="93">
        <f t="shared" si="43"/>
        <v>3617.0396999999998</v>
      </c>
      <c r="AE171" s="93">
        <f t="shared" si="44"/>
        <v>1979.7800000000002</v>
      </c>
      <c r="AF171" s="71">
        <f t="shared" si="32"/>
        <v>205254.41215000005</v>
      </c>
      <c r="AG171" s="75">
        <v>119.54847646436137</v>
      </c>
    </row>
    <row r="172" spans="1:33" ht="13.5" thickBot="1">
      <c r="A172" s="18">
        <v>142</v>
      </c>
      <c r="B172" s="11" t="s">
        <v>151</v>
      </c>
      <c r="C172" s="12">
        <v>356517522</v>
      </c>
      <c r="D172" s="29">
        <v>27027950</v>
      </c>
      <c r="E172" s="27">
        <f t="shared" si="30"/>
        <v>7.5811000391728292E-2</v>
      </c>
      <c r="F172" s="39">
        <v>9459691</v>
      </c>
      <c r="G172" s="39">
        <v>2846707</v>
      </c>
      <c r="H172" s="39">
        <v>708356</v>
      </c>
      <c r="I172" s="39">
        <v>160127</v>
      </c>
      <c r="J172" s="39">
        <v>11819</v>
      </c>
      <c r="K172" s="39">
        <v>7594663</v>
      </c>
      <c r="L172" s="39">
        <v>6217920</v>
      </c>
      <c r="M172" s="39">
        <v>0</v>
      </c>
      <c r="N172" s="39">
        <v>16627</v>
      </c>
      <c r="O172" s="83">
        <f t="shared" si="33"/>
        <v>14189.5365</v>
      </c>
      <c r="P172" s="83">
        <f t="shared" si="34"/>
        <v>22773.655999999999</v>
      </c>
      <c r="Q172" s="83">
        <f t="shared" si="35"/>
        <v>5666.848</v>
      </c>
      <c r="R172" s="83">
        <f t="shared" si="36"/>
        <v>640.50800000000004</v>
      </c>
      <c r="S172" s="83">
        <f t="shared" si="37"/>
        <v>35.457000000000001</v>
      </c>
      <c r="T172" s="83">
        <f t="shared" si="38"/>
        <v>37973.315000000002</v>
      </c>
      <c r="U172" s="83">
        <f t="shared" si="39"/>
        <v>31089.600000000002</v>
      </c>
      <c r="V172" s="83">
        <f t="shared" si="40"/>
        <v>0</v>
      </c>
      <c r="W172" s="83">
        <f t="shared" si="41"/>
        <v>83.135000000000005</v>
      </c>
      <c r="X172" s="13">
        <v>174228390</v>
      </c>
      <c r="Y172" s="25">
        <v>23618302</v>
      </c>
      <c r="Z172" s="89">
        <f t="shared" si="42"/>
        <v>115414.8918</v>
      </c>
      <c r="AA172" s="86">
        <f t="shared" si="31"/>
        <v>0.13555943437232015</v>
      </c>
      <c r="AB172" s="66">
        <v>811557.62279000005</v>
      </c>
      <c r="AC172" s="36">
        <v>227866.9473</v>
      </c>
      <c r="AD172" s="93">
        <f t="shared" si="43"/>
        <v>113933.47365</v>
      </c>
      <c r="AE172" s="93">
        <f t="shared" si="44"/>
        <v>34573.025000000001</v>
      </c>
      <c r="AF172" s="71">
        <f t="shared" si="32"/>
        <v>697624.14914000011</v>
      </c>
      <c r="AG172" s="75">
        <v>102.16320774957207</v>
      </c>
    </row>
    <row r="173" spans="1:33" ht="13.5" thickBot="1">
      <c r="A173" s="18">
        <v>143</v>
      </c>
      <c r="B173" s="11" t="s">
        <v>152</v>
      </c>
      <c r="C173" s="12">
        <v>18417665</v>
      </c>
      <c r="D173" s="29">
        <v>1082470</v>
      </c>
      <c r="E173" s="27">
        <f t="shared" si="30"/>
        <v>5.8773465583177892E-2</v>
      </c>
      <c r="F173" s="39">
        <v>103272</v>
      </c>
      <c r="G173" s="39">
        <v>187503</v>
      </c>
      <c r="H173" s="39">
        <v>0</v>
      </c>
      <c r="I173" s="39">
        <v>0</v>
      </c>
      <c r="J173" s="39">
        <v>126</v>
      </c>
      <c r="K173" s="39">
        <v>650953</v>
      </c>
      <c r="L173" s="39">
        <v>140616</v>
      </c>
      <c r="M173" s="39">
        <v>0</v>
      </c>
      <c r="N173" s="39">
        <v>0</v>
      </c>
      <c r="O173" s="83">
        <f t="shared" si="33"/>
        <v>154.90800000000002</v>
      </c>
      <c r="P173" s="83">
        <f t="shared" si="34"/>
        <v>1500.0240000000001</v>
      </c>
      <c r="Q173" s="83">
        <f t="shared" si="35"/>
        <v>0</v>
      </c>
      <c r="R173" s="83">
        <f t="shared" si="36"/>
        <v>0</v>
      </c>
      <c r="S173" s="83">
        <f t="shared" si="37"/>
        <v>0.378</v>
      </c>
      <c r="T173" s="83">
        <f t="shared" si="38"/>
        <v>3254.7649999999999</v>
      </c>
      <c r="U173" s="83">
        <f t="shared" si="39"/>
        <v>703.08</v>
      </c>
      <c r="V173" s="83">
        <f t="shared" si="40"/>
        <v>0</v>
      </c>
      <c r="W173" s="83">
        <f t="shared" si="41"/>
        <v>0</v>
      </c>
      <c r="X173" s="13">
        <v>9952994</v>
      </c>
      <c r="Y173" s="25">
        <v>42718</v>
      </c>
      <c r="Z173" s="89">
        <f t="shared" si="42"/>
        <v>151.25649999999951</v>
      </c>
      <c r="AA173" s="86">
        <f t="shared" si="31"/>
        <v>4.2919748570128743E-3</v>
      </c>
      <c r="AB173" s="66">
        <v>29819.113500000003</v>
      </c>
      <c r="AC173" s="36">
        <v>5764.4114999999993</v>
      </c>
      <c r="AD173" s="93">
        <f t="shared" si="43"/>
        <v>2882.2057499999996</v>
      </c>
      <c r="AE173" s="93">
        <f t="shared" si="44"/>
        <v>1978.9224999999999</v>
      </c>
      <c r="AF173" s="71">
        <f t="shared" si="32"/>
        <v>26936.907750000002</v>
      </c>
      <c r="AG173" s="75">
        <v>80.295798643816966</v>
      </c>
    </row>
    <row r="174" spans="1:33" ht="13.5" thickBot="1">
      <c r="A174" s="18">
        <v>144</v>
      </c>
      <c r="B174" s="11" t="s">
        <v>153</v>
      </c>
      <c r="C174" s="12">
        <v>202574262.80000001</v>
      </c>
      <c r="D174" s="29">
        <v>13662383</v>
      </c>
      <c r="E174" s="27">
        <f t="shared" si="30"/>
        <v>6.7443824359310456E-2</v>
      </c>
      <c r="F174" s="39">
        <v>6627474</v>
      </c>
      <c r="G174" s="39">
        <v>553987</v>
      </c>
      <c r="H174" s="39">
        <v>300174</v>
      </c>
      <c r="I174" s="39">
        <v>0</v>
      </c>
      <c r="J174" s="39">
        <v>1769</v>
      </c>
      <c r="K174" s="39">
        <v>3590060</v>
      </c>
      <c r="L174" s="39">
        <v>2587767</v>
      </c>
      <c r="M174" s="39">
        <v>1152</v>
      </c>
      <c r="N174" s="39">
        <v>0</v>
      </c>
      <c r="O174" s="83">
        <f t="shared" si="33"/>
        <v>9941.2109999999993</v>
      </c>
      <c r="P174" s="83">
        <f t="shared" si="34"/>
        <v>4431.8959999999997</v>
      </c>
      <c r="Q174" s="83">
        <f t="shared" si="35"/>
        <v>2401.3919999999998</v>
      </c>
      <c r="R174" s="83">
        <f t="shared" si="36"/>
        <v>0</v>
      </c>
      <c r="S174" s="83">
        <f t="shared" si="37"/>
        <v>5.3070000000000004</v>
      </c>
      <c r="T174" s="83">
        <f t="shared" si="38"/>
        <v>17950.3</v>
      </c>
      <c r="U174" s="83">
        <f t="shared" si="39"/>
        <v>12938.835000000001</v>
      </c>
      <c r="V174" s="83">
        <f t="shared" si="40"/>
        <v>5.76</v>
      </c>
      <c r="W174" s="83">
        <f t="shared" si="41"/>
        <v>0</v>
      </c>
      <c r="X174" s="13">
        <v>50741091</v>
      </c>
      <c r="Y174" s="25">
        <v>3656062</v>
      </c>
      <c r="Z174" s="89">
        <f t="shared" si="42"/>
        <v>14026.799500000001</v>
      </c>
      <c r="AA174" s="86">
        <f t="shared" si="31"/>
        <v>7.2053279264334302E-2</v>
      </c>
      <c r="AB174" s="66">
        <v>397135.59135000006</v>
      </c>
      <c r="AC174" s="36">
        <v>61701.500500000002</v>
      </c>
      <c r="AD174" s="93">
        <f t="shared" si="43"/>
        <v>30850.750250000001</v>
      </c>
      <c r="AE174" s="93">
        <f t="shared" si="44"/>
        <v>15447.4475</v>
      </c>
      <c r="AF174" s="71">
        <f t="shared" si="32"/>
        <v>366284.84110000008</v>
      </c>
      <c r="AG174" s="75">
        <v>80.560203983849163</v>
      </c>
    </row>
    <row r="175" spans="1:33" ht="13.5" thickBot="1">
      <c r="A175" s="18">
        <v>146</v>
      </c>
      <c r="B175" s="11" t="s">
        <v>154</v>
      </c>
      <c r="C175" s="12">
        <v>189738946.49000001</v>
      </c>
      <c r="D175" s="29">
        <v>9228869</v>
      </c>
      <c r="E175" s="27">
        <f t="shared" si="30"/>
        <v>4.8639824193850462E-2</v>
      </c>
      <c r="F175" s="39">
        <v>2274923</v>
      </c>
      <c r="G175" s="39">
        <v>407724</v>
      </c>
      <c r="H175" s="39">
        <v>16349</v>
      </c>
      <c r="I175" s="39">
        <v>0</v>
      </c>
      <c r="J175" s="39">
        <v>1764</v>
      </c>
      <c r="K175" s="39">
        <v>3459738</v>
      </c>
      <c r="L175" s="39">
        <v>3052710</v>
      </c>
      <c r="M175" s="39">
        <v>0</v>
      </c>
      <c r="N175" s="39">
        <v>15661</v>
      </c>
      <c r="O175" s="83">
        <f t="shared" si="33"/>
        <v>3412.3845000000001</v>
      </c>
      <c r="P175" s="83">
        <f t="shared" si="34"/>
        <v>3261.7919999999999</v>
      </c>
      <c r="Q175" s="83">
        <f t="shared" si="35"/>
        <v>130.792</v>
      </c>
      <c r="R175" s="83">
        <f t="shared" si="36"/>
        <v>0</v>
      </c>
      <c r="S175" s="83">
        <f t="shared" si="37"/>
        <v>5.2919999999999998</v>
      </c>
      <c r="T175" s="83">
        <f t="shared" si="38"/>
        <v>17298.689999999999</v>
      </c>
      <c r="U175" s="83">
        <f t="shared" si="39"/>
        <v>15263.550000000001</v>
      </c>
      <c r="V175" s="83">
        <f t="shared" si="40"/>
        <v>0</v>
      </c>
      <c r="W175" s="83">
        <f t="shared" si="41"/>
        <v>78.305000000000007</v>
      </c>
      <c r="X175" s="13">
        <v>93877207</v>
      </c>
      <c r="Y175" s="25">
        <v>771855</v>
      </c>
      <c r="Z175" s="89">
        <f t="shared" si="42"/>
        <v>3092.2184999999954</v>
      </c>
      <c r="AA175" s="86">
        <f t="shared" si="31"/>
        <v>8.2219638255748278E-3</v>
      </c>
      <c r="AB175" s="66">
        <v>310203.16715999995</v>
      </c>
      <c r="AC175" s="36">
        <v>42543.023999999998</v>
      </c>
      <c r="AD175" s="93">
        <f t="shared" si="43"/>
        <v>21271.511999999999</v>
      </c>
      <c r="AE175" s="93">
        <f t="shared" si="44"/>
        <v>16320.272499999999</v>
      </c>
      <c r="AF175" s="71">
        <f t="shared" si="32"/>
        <v>288931.65515999997</v>
      </c>
      <c r="AG175" s="75">
        <v>90.062230031277863</v>
      </c>
    </row>
    <row r="176" spans="1:33" ht="13.5" thickBot="1">
      <c r="A176" s="18">
        <v>147</v>
      </c>
      <c r="B176" s="11" t="s">
        <v>155</v>
      </c>
      <c r="C176" s="12">
        <v>151266266.09</v>
      </c>
      <c r="D176" s="29">
        <v>6068716</v>
      </c>
      <c r="E176" s="27">
        <f t="shared" si="30"/>
        <v>4.0119427529130995E-2</v>
      </c>
      <c r="F176" s="39">
        <v>1281478</v>
      </c>
      <c r="G176" s="39">
        <v>306871</v>
      </c>
      <c r="H176" s="39">
        <v>111296</v>
      </c>
      <c r="I176" s="39">
        <v>0</v>
      </c>
      <c r="J176" s="39">
        <v>514</v>
      </c>
      <c r="K176" s="39">
        <v>3177207</v>
      </c>
      <c r="L176" s="39">
        <v>1129821</v>
      </c>
      <c r="M176" s="39">
        <v>61529</v>
      </c>
      <c r="N176" s="39">
        <v>0</v>
      </c>
      <c r="O176" s="83">
        <f t="shared" si="33"/>
        <v>1922.2170000000001</v>
      </c>
      <c r="P176" s="83">
        <f t="shared" si="34"/>
        <v>2454.9679999999998</v>
      </c>
      <c r="Q176" s="83">
        <f t="shared" si="35"/>
        <v>890.36800000000005</v>
      </c>
      <c r="R176" s="83">
        <f t="shared" si="36"/>
        <v>0</v>
      </c>
      <c r="S176" s="83">
        <f t="shared" si="37"/>
        <v>1.542</v>
      </c>
      <c r="T176" s="83">
        <f t="shared" si="38"/>
        <v>15886.035</v>
      </c>
      <c r="U176" s="83">
        <f t="shared" si="39"/>
        <v>5649.1050000000005</v>
      </c>
      <c r="V176" s="83">
        <f t="shared" si="40"/>
        <v>307.64499999999998</v>
      </c>
      <c r="W176" s="83">
        <f t="shared" si="41"/>
        <v>0</v>
      </c>
      <c r="X176" s="13">
        <v>76562122</v>
      </c>
      <c r="Y176" s="25">
        <v>2086161</v>
      </c>
      <c r="Z176" s="89">
        <f t="shared" si="42"/>
        <v>9691.6560000000063</v>
      </c>
      <c r="AA176" s="86">
        <f t="shared" si="31"/>
        <v>2.72479516698871E-2</v>
      </c>
      <c r="AB176" s="66">
        <v>314607.19808</v>
      </c>
      <c r="AC176" s="36">
        <v>36803.536000000007</v>
      </c>
      <c r="AD176" s="93">
        <f t="shared" si="43"/>
        <v>18401.768000000004</v>
      </c>
      <c r="AE176" s="93">
        <f t="shared" si="44"/>
        <v>10921.3925</v>
      </c>
      <c r="AF176" s="71">
        <f t="shared" si="32"/>
        <v>296205.43008000002</v>
      </c>
      <c r="AG176" s="75">
        <v>116.66627843568858</v>
      </c>
    </row>
    <row r="177" spans="1:33" ht="13.5" thickBot="1">
      <c r="A177" s="18">
        <v>148</v>
      </c>
      <c r="B177" s="11" t="s">
        <v>156</v>
      </c>
      <c r="C177" s="12">
        <v>49115653</v>
      </c>
      <c r="D177" s="29">
        <v>2674525</v>
      </c>
      <c r="E177" s="27">
        <f t="shared" si="30"/>
        <v>5.4453617872086524E-2</v>
      </c>
      <c r="F177" s="39">
        <v>342429</v>
      </c>
      <c r="G177" s="39">
        <v>313140</v>
      </c>
      <c r="H177" s="39">
        <v>0</v>
      </c>
      <c r="I177" s="39">
        <v>0</v>
      </c>
      <c r="J177" s="39">
        <v>1907</v>
      </c>
      <c r="K177" s="39">
        <v>869113</v>
      </c>
      <c r="L177" s="39">
        <v>1147936</v>
      </c>
      <c r="M177" s="39">
        <v>0</v>
      </c>
      <c r="N177" s="39">
        <v>0</v>
      </c>
      <c r="O177" s="83">
        <f t="shared" si="33"/>
        <v>513.64350000000002</v>
      </c>
      <c r="P177" s="83">
        <f t="shared" si="34"/>
        <v>2505.12</v>
      </c>
      <c r="Q177" s="83">
        <f t="shared" si="35"/>
        <v>0</v>
      </c>
      <c r="R177" s="83">
        <f t="shared" si="36"/>
        <v>0</v>
      </c>
      <c r="S177" s="83">
        <f t="shared" si="37"/>
        <v>5.7210000000000001</v>
      </c>
      <c r="T177" s="83">
        <f t="shared" si="38"/>
        <v>4345.5650000000005</v>
      </c>
      <c r="U177" s="83">
        <f t="shared" si="39"/>
        <v>5739.68</v>
      </c>
      <c r="V177" s="83">
        <f t="shared" si="40"/>
        <v>0</v>
      </c>
      <c r="W177" s="83">
        <f t="shared" si="41"/>
        <v>0</v>
      </c>
      <c r="X177" s="13">
        <v>34278268</v>
      </c>
      <c r="Y177" s="25">
        <v>920831</v>
      </c>
      <c r="Z177" s="89">
        <f t="shared" si="42"/>
        <v>4222.7855999999992</v>
      </c>
      <c r="AA177" s="86">
        <f t="shared" si="31"/>
        <v>2.686340511720137E-2</v>
      </c>
      <c r="AB177" s="66">
        <v>118103.64782000001</v>
      </c>
      <c r="AC177" s="36">
        <v>17332.515100000001</v>
      </c>
      <c r="AD177" s="93">
        <f t="shared" si="43"/>
        <v>8666.2575500000003</v>
      </c>
      <c r="AE177" s="93">
        <f t="shared" si="44"/>
        <v>5042.6225000000004</v>
      </c>
      <c r="AF177" s="71">
        <f t="shared" si="32"/>
        <v>109437.39027000002</v>
      </c>
      <c r="AG177" s="75">
        <v>276.50619303235288</v>
      </c>
    </row>
    <row r="178" spans="1:33" ht="13.5" thickBot="1">
      <c r="A178" s="18">
        <v>149</v>
      </c>
      <c r="B178" s="11" t="s">
        <v>157</v>
      </c>
      <c r="C178" s="12">
        <v>26034470</v>
      </c>
      <c r="D178" s="29">
        <v>2106733</v>
      </c>
      <c r="E178" s="27">
        <f t="shared" si="30"/>
        <v>8.0920909855280332E-2</v>
      </c>
      <c r="F178" s="39">
        <v>376572</v>
      </c>
      <c r="G178" s="39">
        <v>23378</v>
      </c>
      <c r="H178" s="39">
        <v>0</v>
      </c>
      <c r="I178" s="39">
        <v>0</v>
      </c>
      <c r="J178" s="39">
        <v>22451</v>
      </c>
      <c r="K178" s="39">
        <v>1608541</v>
      </c>
      <c r="L178" s="39">
        <v>75791</v>
      </c>
      <c r="M178" s="39">
        <v>0</v>
      </c>
      <c r="N178" s="39">
        <v>0</v>
      </c>
      <c r="O178" s="83">
        <f t="shared" si="33"/>
        <v>564.85800000000006</v>
      </c>
      <c r="P178" s="83">
        <f t="shared" si="34"/>
        <v>187.024</v>
      </c>
      <c r="Q178" s="83">
        <f t="shared" si="35"/>
        <v>0</v>
      </c>
      <c r="R178" s="83">
        <f t="shared" si="36"/>
        <v>0</v>
      </c>
      <c r="S178" s="83">
        <f t="shared" si="37"/>
        <v>67.352999999999994</v>
      </c>
      <c r="T178" s="83">
        <f t="shared" si="38"/>
        <v>8042.7049999999999</v>
      </c>
      <c r="U178" s="83">
        <f t="shared" si="39"/>
        <v>378.95499999999998</v>
      </c>
      <c r="V178" s="83">
        <f t="shared" si="40"/>
        <v>0</v>
      </c>
      <c r="W178" s="83">
        <f t="shared" si="41"/>
        <v>0</v>
      </c>
      <c r="X178" s="13">
        <v>19092155</v>
      </c>
      <c r="Y178" s="25">
        <v>198866</v>
      </c>
      <c r="Z178" s="89">
        <f t="shared" si="42"/>
        <v>479.6974999999984</v>
      </c>
      <c r="AA178" s="86">
        <f t="shared" si="31"/>
        <v>1.041611070096592E-2</v>
      </c>
      <c r="AB178" s="66">
        <v>55065.809149999994</v>
      </c>
      <c r="AC178" s="36">
        <v>9720.5924999999988</v>
      </c>
      <c r="AD178" s="93">
        <f t="shared" si="43"/>
        <v>4860.2962499999994</v>
      </c>
      <c r="AE178" s="93">
        <f t="shared" si="44"/>
        <v>4210.83</v>
      </c>
      <c r="AF178" s="71">
        <f t="shared" si="32"/>
        <v>50205.512899999994</v>
      </c>
      <c r="AG178" s="75">
        <v>97.900497913566838</v>
      </c>
    </row>
    <row r="179" spans="1:33" ht="13.5" thickBot="1">
      <c r="A179" s="18">
        <v>150</v>
      </c>
      <c r="B179" s="11" t="s">
        <v>158</v>
      </c>
      <c r="C179" s="12">
        <v>45418186</v>
      </c>
      <c r="D179" s="29">
        <v>1658979</v>
      </c>
      <c r="E179" s="27">
        <f t="shared" si="30"/>
        <v>3.6526756044373943E-2</v>
      </c>
      <c r="F179" s="39">
        <v>368614</v>
      </c>
      <c r="G179" s="39">
        <v>0</v>
      </c>
      <c r="H179" s="39">
        <v>0</v>
      </c>
      <c r="I179" s="39">
        <v>0</v>
      </c>
      <c r="J179" s="39">
        <v>1650</v>
      </c>
      <c r="K179" s="39">
        <v>750651</v>
      </c>
      <c r="L179" s="39">
        <v>537973</v>
      </c>
      <c r="M179" s="39">
        <v>91</v>
      </c>
      <c r="N179" s="39">
        <v>0</v>
      </c>
      <c r="O179" s="83">
        <f t="shared" si="33"/>
        <v>552.92100000000005</v>
      </c>
      <c r="P179" s="83">
        <f t="shared" si="34"/>
        <v>0</v>
      </c>
      <c r="Q179" s="83">
        <f t="shared" si="35"/>
        <v>0</v>
      </c>
      <c r="R179" s="83">
        <f t="shared" si="36"/>
        <v>0</v>
      </c>
      <c r="S179" s="83">
        <f t="shared" si="37"/>
        <v>4.95</v>
      </c>
      <c r="T179" s="83">
        <f t="shared" si="38"/>
        <v>3753.2550000000001</v>
      </c>
      <c r="U179" s="83">
        <f t="shared" si="39"/>
        <v>2689.8650000000002</v>
      </c>
      <c r="V179" s="83">
        <f t="shared" si="40"/>
        <v>0.45500000000000002</v>
      </c>
      <c r="W179" s="83">
        <f t="shared" si="41"/>
        <v>0</v>
      </c>
      <c r="X179" s="13">
        <v>38497172</v>
      </c>
      <c r="Y179" s="25">
        <v>1041979</v>
      </c>
      <c r="Z179" s="89">
        <f t="shared" si="42"/>
        <v>3414.9768000000004</v>
      </c>
      <c r="AA179" s="86">
        <f t="shared" si="31"/>
        <v>2.7066377758864987E-2</v>
      </c>
      <c r="AB179" s="66">
        <v>85270.98623000001</v>
      </c>
      <c r="AC179" s="36">
        <v>10416.4228</v>
      </c>
      <c r="AD179" s="93">
        <f t="shared" si="43"/>
        <v>5208.2114000000001</v>
      </c>
      <c r="AE179" s="93">
        <f t="shared" si="44"/>
        <v>3221.7875000000004</v>
      </c>
      <c r="AF179" s="71">
        <f t="shared" si="32"/>
        <v>80062.774830000009</v>
      </c>
      <c r="AG179" s="75">
        <v>129.20016707795997</v>
      </c>
    </row>
    <row r="180" spans="1:33" ht="13.5" thickBot="1">
      <c r="A180" s="18">
        <v>151</v>
      </c>
      <c r="B180" s="11" t="s">
        <v>159</v>
      </c>
      <c r="C180" s="12">
        <v>151148011</v>
      </c>
      <c r="D180" s="29">
        <v>8918419</v>
      </c>
      <c r="E180" s="27">
        <f t="shared" si="30"/>
        <v>5.9004540919827257E-2</v>
      </c>
      <c r="F180" s="39">
        <v>355789</v>
      </c>
      <c r="G180" s="39">
        <v>2289789</v>
      </c>
      <c r="H180" s="39">
        <v>197081</v>
      </c>
      <c r="I180" s="39">
        <v>0</v>
      </c>
      <c r="J180" s="39">
        <v>44664</v>
      </c>
      <c r="K180" s="39">
        <v>4499639</v>
      </c>
      <c r="L180" s="39">
        <v>1530332</v>
      </c>
      <c r="M180" s="39">
        <v>1125</v>
      </c>
      <c r="N180" s="39">
        <v>0</v>
      </c>
      <c r="O180" s="83">
        <f t="shared" si="33"/>
        <v>533.68349999999998</v>
      </c>
      <c r="P180" s="83">
        <f t="shared" si="34"/>
        <v>18318.312000000002</v>
      </c>
      <c r="Q180" s="83">
        <f t="shared" si="35"/>
        <v>1576.6480000000001</v>
      </c>
      <c r="R180" s="83">
        <f t="shared" si="36"/>
        <v>0</v>
      </c>
      <c r="S180" s="83">
        <f t="shared" si="37"/>
        <v>133.99199999999999</v>
      </c>
      <c r="T180" s="83">
        <f t="shared" si="38"/>
        <v>22498.195</v>
      </c>
      <c r="U180" s="83">
        <f t="shared" si="39"/>
        <v>7651.66</v>
      </c>
      <c r="V180" s="83">
        <f t="shared" si="40"/>
        <v>5.625</v>
      </c>
      <c r="W180" s="83">
        <f t="shared" si="41"/>
        <v>0</v>
      </c>
      <c r="X180" s="13">
        <v>63485303</v>
      </c>
      <c r="Y180" s="25">
        <v>441195</v>
      </c>
      <c r="Z180" s="89">
        <f t="shared" si="42"/>
        <v>1789.1866000000082</v>
      </c>
      <c r="AA180" s="86">
        <f t="shared" si="31"/>
        <v>6.9495612236425809E-3</v>
      </c>
      <c r="AB180" s="66">
        <v>246871.70410999999</v>
      </c>
      <c r="AC180" s="36">
        <v>52507.302100000008</v>
      </c>
      <c r="AD180" s="93">
        <f t="shared" si="43"/>
        <v>26253.651050000004</v>
      </c>
      <c r="AE180" s="93">
        <f t="shared" si="44"/>
        <v>15077.74</v>
      </c>
      <c r="AF180" s="71">
        <f t="shared" si="32"/>
        <v>220618.05305999998</v>
      </c>
      <c r="AG180" s="75">
        <v>179.90948408740854</v>
      </c>
    </row>
    <row r="181" spans="1:33" ht="13.5" thickBot="1">
      <c r="A181" s="18">
        <v>152</v>
      </c>
      <c r="B181" s="11" t="s">
        <v>160</v>
      </c>
      <c r="C181" s="12">
        <v>29165674</v>
      </c>
      <c r="D181" s="29">
        <v>2030424</v>
      </c>
      <c r="E181" s="27">
        <f t="shared" si="30"/>
        <v>6.9616906504543663E-2</v>
      </c>
      <c r="F181" s="39">
        <v>121672</v>
      </c>
      <c r="G181" s="39">
        <v>1731500</v>
      </c>
      <c r="H181" s="39">
        <v>0</v>
      </c>
      <c r="I181" s="39">
        <v>0</v>
      </c>
      <c r="J181" s="39">
        <v>340</v>
      </c>
      <c r="K181" s="39">
        <v>10384</v>
      </c>
      <c r="L181" s="39">
        <v>145545</v>
      </c>
      <c r="M181" s="39">
        <v>20983</v>
      </c>
      <c r="N181" s="39">
        <v>0</v>
      </c>
      <c r="O181" s="83">
        <f t="shared" si="33"/>
        <v>182.50800000000001</v>
      </c>
      <c r="P181" s="83">
        <f t="shared" si="34"/>
        <v>13852</v>
      </c>
      <c r="Q181" s="83">
        <f t="shared" si="35"/>
        <v>0</v>
      </c>
      <c r="R181" s="83">
        <f t="shared" si="36"/>
        <v>0</v>
      </c>
      <c r="S181" s="83">
        <f t="shared" si="37"/>
        <v>1.02</v>
      </c>
      <c r="T181" s="83">
        <f t="shared" si="38"/>
        <v>51.92</v>
      </c>
      <c r="U181" s="83">
        <f t="shared" si="39"/>
        <v>727.72500000000002</v>
      </c>
      <c r="V181" s="83">
        <f t="shared" si="40"/>
        <v>104.91500000000001</v>
      </c>
      <c r="W181" s="83">
        <f t="shared" si="41"/>
        <v>0</v>
      </c>
      <c r="X181" s="13">
        <v>15133885</v>
      </c>
      <c r="Y181" s="25">
        <v>295537</v>
      </c>
      <c r="Z181" s="89">
        <f t="shared" si="42"/>
        <v>1007.8757999999998</v>
      </c>
      <c r="AA181" s="86">
        <f t="shared" si="31"/>
        <v>1.9528164777253165E-2</v>
      </c>
      <c r="AB181" s="66">
        <v>57375.977750000013</v>
      </c>
      <c r="AC181" s="36">
        <v>15927.963800000001</v>
      </c>
      <c r="AD181" s="93">
        <f t="shared" si="43"/>
        <v>7963.9819000000007</v>
      </c>
      <c r="AE181" s="93">
        <f t="shared" si="44"/>
        <v>442.28</v>
      </c>
      <c r="AF181" s="71">
        <f t="shared" si="32"/>
        <v>49411.995850000014</v>
      </c>
      <c r="AG181" s="75">
        <v>113.00356435234062</v>
      </c>
    </row>
    <row r="182" spans="1:33" ht="13.5" thickBot="1">
      <c r="A182" s="18">
        <v>153</v>
      </c>
      <c r="B182" s="11" t="s">
        <v>161</v>
      </c>
      <c r="C182" s="12">
        <v>33647503</v>
      </c>
      <c r="D182" s="29">
        <v>1656700</v>
      </c>
      <c r="E182" s="27">
        <f t="shared" si="30"/>
        <v>4.9236937433366157E-2</v>
      </c>
      <c r="F182" s="39">
        <v>202464</v>
      </c>
      <c r="G182" s="39">
        <v>8536</v>
      </c>
      <c r="H182" s="39">
        <v>10350</v>
      </c>
      <c r="I182" s="39">
        <v>0</v>
      </c>
      <c r="J182" s="39">
        <v>116</v>
      </c>
      <c r="K182" s="39">
        <v>1199502</v>
      </c>
      <c r="L182" s="39">
        <v>235732</v>
      </c>
      <c r="M182" s="39">
        <v>0</v>
      </c>
      <c r="N182" s="39">
        <v>0</v>
      </c>
      <c r="O182" s="83">
        <f t="shared" si="33"/>
        <v>303.69600000000003</v>
      </c>
      <c r="P182" s="83">
        <f t="shared" si="34"/>
        <v>68.287999999999997</v>
      </c>
      <c r="Q182" s="83">
        <f t="shared" si="35"/>
        <v>82.8</v>
      </c>
      <c r="R182" s="83">
        <f t="shared" si="36"/>
        <v>0</v>
      </c>
      <c r="S182" s="83">
        <f t="shared" si="37"/>
        <v>0.34800000000000003</v>
      </c>
      <c r="T182" s="83">
        <f t="shared" si="38"/>
        <v>5997.51</v>
      </c>
      <c r="U182" s="83">
        <f t="shared" si="39"/>
        <v>1178.6600000000001</v>
      </c>
      <c r="V182" s="83">
        <f t="shared" si="40"/>
        <v>0</v>
      </c>
      <c r="W182" s="83">
        <f t="shared" si="41"/>
        <v>0</v>
      </c>
      <c r="X182" s="13">
        <v>24323105</v>
      </c>
      <c r="Y182" s="25">
        <v>393478</v>
      </c>
      <c r="Z182" s="89">
        <f t="shared" si="42"/>
        <v>1865.5730000000003</v>
      </c>
      <c r="AA182" s="86">
        <f t="shared" si="31"/>
        <v>1.61771287012904E-2</v>
      </c>
      <c r="AB182" s="66">
        <v>64993.491950000003</v>
      </c>
      <c r="AC182" s="36">
        <v>9496.875</v>
      </c>
      <c r="AD182" s="93">
        <f t="shared" si="43"/>
        <v>4748.4375</v>
      </c>
      <c r="AE182" s="93">
        <f t="shared" si="44"/>
        <v>3588.085</v>
      </c>
      <c r="AF182" s="71">
        <f t="shared" si="32"/>
        <v>60245.054450000003</v>
      </c>
      <c r="AG182" s="75">
        <v>155.16072548483629</v>
      </c>
    </row>
    <row r="183" spans="1:33" ht="13.5" thickBot="1">
      <c r="A183" s="18">
        <v>154</v>
      </c>
      <c r="B183" s="11" t="s">
        <v>162</v>
      </c>
      <c r="C183" s="12">
        <v>17490224</v>
      </c>
      <c r="D183" s="29">
        <v>1298753</v>
      </c>
      <c r="E183" s="27">
        <f t="shared" si="30"/>
        <v>7.4255938631775098E-2</v>
      </c>
      <c r="F183" s="39">
        <v>280345</v>
      </c>
      <c r="G183" s="39">
        <v>0</v>
      </c>
      <c r="H183" s="39">
        <v>0</v>
      </c>
      <c r="I183" s="39">
        <v>0</v>
      </c>
      <c r="J183" s="39">
        <v>2573</v>
      </c>
      <c r="K183" s="39">
        <v>815200</v>
      </c>
      <c r="L183" s="39">
        <v>200635</v>
      </c>
      <c r="M183" s="39">
        <v>0</v>
      </c>
      <c r="N183" s="39">
        <v>0</v>
      </c>
      <c r="O183" s="83">
        <f t="shared" si="33"/>
        <v>420.51749999999998</v>
      </c>
      <c r="P183" s="83">
        <f t="shared" si="34"/>
        <v>0</v>
      </c>
      <c r="Q183" s="83">
        <f t="shared" si="35"/>
        <v>0</v>
      </c>
      <c r="R183" s="83">
        <f t="shared" si="36"/>
        <v>0</v>
      </c>
      <c r="S183" s="83">
        <f t="shared" si="37"/>
        <v>7.7190000000000003</v>
      </c>
      <c r="T183" s="83">
        <f t="shared" si="38"/>
        <v>4076</v>
      </c>
      <c r="U183" s="83">
        <f t="shared" si="39"/>
        <v>1003.1750000000001</v>
      </c>
      <c r="V183" s="83">
        <f t="shared" si="40"/>
        <v>0</v>
      </c>
      <c r="W183" s="83">
        <f t="shared" si="41"/>
        <v>0</v>
      </c>
      <c r="X183" s="13">
        <v>12877735</v>
      </c>
      <c r="Y183" s="25">
        <v>830619</v>
      </c>
      <c r="Z183" s="89">
        <f t="shared" si="42"/>
        <v>3829.7138999999988</v>
      </c>
      <c r="AA183" s="86">
        <f t="shared" si="31"/>
        <v>6.4500395449976253E-2</v>
      </c>
      <c r="AB183" s="66">
        <v>32575.153299999994</v>
      </c>
      <c r="AC183" s="36">
        <v>9337.125399999999</v>
      </c>
      <c r="AD183" s="93">
        <f t="shared" si="43"/>
        <v>4668.5626999999995</v>
      </c>
      <c r="AE183" s="93">
        <f t="shared" si="44"/>
        <v>2539.5875000000001</v>
      </c>
      <c r="AF183" s="71">
        <f t="shared" si="32"/>
        <v>27906.590599999996</v>
      </c>
      <c r="AG183" s="75">
        <v>153.86947820188715</v>
      </c>
    </row>
    <row r="184" spans="1:33" ht="13.5" customHeight="1" thickBot="1">
      <c r="A184" s="18">
        <v>155</v>
      </c>
      <c r="B184" s="11" t="s">
        <v>163</v>
      </c>
      <c r="C184" s="12">
        <v>53934565</v>
      </c>
      <c r="D184" s="29">
        <v>4239323</v>
      </c>
      <c r="E184" s="27">
        <f t="shared" si="30"/>
        <v>7.8601227246386435E-2</v>
      </c>
      <c r="F184" s="39">
        <v>1410043</v>
      </c>
      <c r="G184" s="39">
        <v>532107</v>
      </c>
      <c r="H184" s="39">
        <v>26627</v>
      </c>
      <c r="I184" s="39">
        <v>0</v>
      </c>
      <c r="J184" s="39">
        <v>6485</v>
      </c>
      <c r="K184" s="39">
        <v>1983980</v>
      </c>
      <c r="L184" s="39">
        <v>280081</v>
      </c>
      <c r="M184" s="39">
        <v>0</v>
      </c>
      <c r="N184" s="39">
        <v>0</v>
      </c>
      <c r="O184" s="83">
        <f t="shared" si="33"/>
        <v>2115.0645</v>
      </c>
      <c r="P184" s="83">
        <f t="shared" si="34"/>
        <v>4256.8559999999998</v>
      </c>
      <c r="Q184" s="83">
        <f t="shared" si="35"/>
        <v>213.01599999999999</v>
      </c>
      <c r="R184" s="83">
        <f t="shared" si="36"/>
        <v>0</v>
      </c>
      <c r="S184" s="83">
        <f t="shared" si="37"/>
        <v>19.455000000000002</v>
      </c>
      <c r="T184" s="83">
        <f t="shared" si="38"/>
        <v>9919.9</v>
      </c>
      <c r="U184" s="83">
        <f t="shared" si="39"/>
        <v>1400.405</v>
      </c>
      <c r="V184" s="83">
        <f t="shared" si="40"/>
        <v>0</v>
      </c>
      <c r="W184" s="83">
        <f t="shared" si="41"/>
        <v>0</v>
      </c>
      <c r="X184" s="13">
        <v>33309380</v>
      </c>
      <c r="Y184" s="25">
        <v>5526053</v>
      </c>
      <c r="Z184" s="89">
        <f t="shared" si="42"/>
        <v>26878.541000000005</v>
      </c>
      <c r="AA184" s="86">
        <f t="shared" si="31"/>
        <v>0.16590080631942114</v>
      </c>
      <c r="AB184" s="66">
        <v>140399.18990000003</v>
      </c>
      <c r="AC184" s="36">
        <v>44803.237500000003</v>
      </c>
      <c r="AD184" s="93">
        <f t="shared" si="43"/>
        <v>22401.618750000001</v>
      </c>
      <c r="AE184" s="93">
        <f t="shared" si="44"/>
        <v>5660.1525000000001</v>
      </c>
      <c r="AF184" s="71">
        <f t="shared" si="32"/>
        <v>117997.57115000003</v>
      </c>
      <c r="AG184" s="75">
        <v>273.42759219714179</v>
      </c>
    </row>
    <row r="185" spans="1:33" ht="13.5" customHeight="1" thickBot="1">
      <c r="A185" s="18">
        <v>156</v>
      </c>
      <c r="B185" s="11" t="s">
        <v>164</v>
      </c>
      <c r="C185" s="12">
        <v>36040557</v>
      </c>
      <c r="D185" s="29">
        <v>3014998</v>
      </c>
      <c r="E185" s="27">
        <f t="shared" si="30"/>
        <v>8.365569932784335E-2</v>
      </c>
      <c r="F185" s="39">
        <v>347080</v>
      </c>
      <c r="G185" s="39">
        <v>171317</v>
      </c>
      <c r="H185" s="39">
        <v>47915</v>
      </c>
      <c r="I185" s="39">
        <v>0</v>
      </c>
      <c r="J185" s="39">
        <v>509</v>
      </c>
      <c r="K185" s="39">
        <v>933385</v>
      </c>
      <c r="L185" s="39">
        <v>1514792</v>
      </c>
      <c r="M185" s="39">
        <v>0</v>
      </c>
      <c r="N185" s="39">
        <v>0</v>
      </c>
      <c r="O185" s="83">
        <f t="shared" si="33"/>
        <v>520.62</v>
      </c>
      <c r="P185" s="83">
        <f t="shared" si="34"/>
        <v>1370.5360000000001</v>
      </c>
      <c r="Q185" s="83">
        <f t="shared" si="35"/>
        <v>383.32</v>
      </c>
      <c r="R185" s="83">
        <f t="shared" si="36"/>
        <v>0</v>
      </c>
      <c r="S185" s="83">
        <f t="shared" si="37"/>
        <v>1.5270000000000001</v>
      </c>
      <c r="T185" s="83">
        <f t="shared" si="38"/>
        <v>4666.9250000000002</v>
      </c>
      <c r="U185" s="83">
        <f t="shared" si="39"/>
        <v>7573.96</v>
      </c>
      <c r="V185" s="83">
        <f t="shared" si="40"/>
        <v>0</v>
      </c>
      <c r="W185" s="83">
        <f t="shared" si="41"/>
        <v>0</v>
      </c>
      <c r="X185" s="13">
        <v>15713384</v>
      </c>
      <c r="Y185" s="25">
        <v>337563</v>
      </c>
      <c r="Z185" s="89">
        <f t="shared" si="42"/>
        <v>1038.9871999999996</v>
      </c>
      <c r="AA185" s="86">
        <f t="shared" si="31"/>
        <v>2.1482514523924318E-2</v>
      </c>
      <c r="AB185" s="66">
        <v>90817.811130000002</v>
      </c>
      <c r="AC185" s="36">
        <v>15555.875199999999</v>
      </c>
      <c r="AD185" s="93">
        <f t="shared" si="43"/>
        <v>7777.9375999999993</v>
      </c>
      <c r="AE185" s="93">
        <f t="shared" si="44"/>
        <v>6120.4425000000001</v>
      </c>
      <c r="AF185" s="71">
        <f t="shared" si="32"/>
        <v>83039.873529999997</v>
      </c>
      <c r="AG185" s="75">
        <v>90.901913580444614</v>
      </c>
    </row>
    <row r="186" spans="1:33" ht="13.5" thickBot="1">
      <c r="A186" s="18">
        <v>157</v>
      </c>
      <c r="B186" s="11" t="s">
        <v>165</v>
      </c>
      <c r="C186" s="12">
        <v>99055401.75</v>
      </c>
      <c r="D186" s="29">
        <v>1844879</v>
      </c>
      <c r="E186" s="27">
        <f t="shared" si="30"/>
        <v>1.8624718767545657E-2</v>
      </c>
      <c r="F186" s="39">
        <v>137749</v>
      </c>
      <c r="G186" s="39">
        <v>53076</v>
      </c>
      <c r="H186" s="39">
        <v>45943</v>
      </c>
      <c r="I186" s="39">
        <v>0</v>
      </c>
      <c r="J186" s="39">
        <v>5868</v>
      </c>
      <c r="K186" s="39">
        <v>1392299</v>
      </c>
      <c r="L186" s="39">
        <v>176481</v>
      </c>
      <c r="M186" s="39">
        <v>0</v>
      </c>
      <c r="N186" s="39">
        <v>33463</v>
      </c>
      <c r="O186" s="83">
        <f t="shared" si="33"/>
        <v>206.62350000000001</v>
      </c>
      <c r="P186" s="83">
        <f t="shared" si="34"/>
        <v>424.608</v>
      </c>
      <c r="Q186" s="83">
        <f t="shared" si="35"/>
        <v>367.54399999999998</v>
      </c>
      <c r="R186" s="83">
        <f t="shared" si="36"/>
        <v>0</v>
      </c>
      <c r="S186" s="83">
        <f t="shared" si="37"/>
        <v>17.603999999999999</v>
      </c>
      <c r="T186" s="83">
        <f t="shared" si="38"/>
        <v>6961.4949999999999</v>
      </c>
      <c r="U186" s="83">
        <f t="shared" si="39"/>
        <v>882.40499999999997</v>
      </c>
      <c r="V186" s="83">
        <f t="shared" si="40"/>
        <v>0</v>
      </c>
      <c r="W186" s="83">
        <f t="shared" si="41"/>
        <v>167.315</v>
      </c>
      <c r="X186" s="13">
        <v>65517104</v>
      </c>
      <c r="Y186" s="25">
        <v>1264573</v>
      </c>
      <c r="Z186" s="89">
        <f t="shared" si="42"/>
        <v>5749.6808000000001</v>
      </c>
      <c r="AA186" s="86">
        <f t="shared" si="31"/>
        <v>1.9301417840446672E-2</v>
      </c>
      <c r="AB186" s="66">
        <v>214589.46309999994</v>
      </c>
      <c r="AC186" s="36">
        <v>14777.275300000001</v>
      </c>
      <c r="AD186" s="93">
        <f t="shared" si="43"/>
        <v>7388.6376500000006</v>
      </c>
      <c r="AE186" s="93">
        <f t="shared" si="44"/>
        <v>4005.6074999999996</v>
      </c>
      <c r="AF186" s="71">
        <f t="shared" si="32"/>
        <v>207200.82544999995</v>
      </c>
      <c r="AG186" s="75">
        <v>125.1546068313508</v>
      </c>
    </row>
    <row r="187" spans="1:33" ht="13.5" thickBot="1">
      <c r="A187" s="18">
        <v>158</v>
      </c>
      <c r="B187" s="11" t="s">
        <v>166</v>
      </c>
      <c r="C187" s="12">
        <v>30622868</v>
      </c>
      <c r="D187" s="29">
        <v>2167583</v>
      </c>
      <c r="E187" s="27">
        <f t="shared" si="30"/>
        <v>7.0783148070912238E-2</v>
      </c>
      <c r="F187" s="39">
        <v>73801</v>
      </c>
      <c r="G187" s="39">
        <v>35410</v>
      </c>
      <c r="H187" s="39">
        <v>0</v>
      </c>
      <c r="I187" s="39">
        <v>0</v>
      </c>
      <c r="J187" s="39">
        <v>345</v>
      </c>
      <c r="K187" s="39">
        <v>1102168</v>
      </c>
      <c r="L187" s="39">
        <v>916822</v>
      </c>
      <c r="M187" s="39">
        <v>0</v>
      </c>
      <c r="N187" s="39">
        <v>39037</v>
      </c>
      <c r="O187" s="83">
        <f t="shared" si="33"/>
        <v>110.7015</v>
      </c>
      <c r="P187" s="83">
        <f t="shared" si="34"/>
        <v>283.28000000000003</v>
      </c>
      <c r="Q187" s="83">
        <f t="shared" si="35"/>
        <v>0</v>
      </c>
      <c r="R187" s="83">
        <f t="shared" si="36"/>
        <v>0</v>
      </c>
      <c r="S187" s="83">
        <f t="shared" si="37"/>
        <v>1.0349999999999999</v>
      </c>
      <c r="T187" s="83">
        <f t="shared" si="38"/>
        <v>5510.84</v>
      </c>
      <c r="U187" s="83">
        <f t="shared" si="39"/>
        <v>4584.1099999999997</v>
      </c>
      <c r="V187" s="83">
        <f t="shared" si="40"/>
        <v>0</v>
      </c>
      <c r="W187" s="83">
        <f t="shared" si="41"/>
        <v>195.185</v>
      </c>
      <c r="X187" s="13">
        <v>14260991</v>
      </c>
      <c r="Y187" s="25">
        <v>2834249</v>
      </c>
      <c r="Z187" s="89">
        <f t="shared" si="42"/>
        <v>21332.831700000002</v>
      </c>
      <c r="AA187" s="86">
        <f t="shared" si="31"/>
        <v>0.19874137779064582</v>
      </c>
      <c r="AB187" s="66">
        <v>54932.227650000001</v>
      </c>
      <c r="AC187" s="36">
        <v>32017.983200000002</v>
      </c>
      <c r="AD187" s="93">
        <f t="shared" si="43"/>
        <v>16008.991600000001</v>
      </c>
      <c r="AE187" s="93">
        <f t="shared" si="44"/>
        <v>5145.0675000000001</v>
      </c>
      <c r="AF187" s="71">
        <f t="shared" si="32"/>
        <v>38923.23605</v>
      </c>
      <c r="AG187" s="75">
        <v>60.679927467616594</v>
      </c>
    </row>
    <row r="188" spans="1:33" ht="13.5" thickBot="1">
      <c r="A188" s="18">
        <v>159</v>
      </c>
      <c r="B188" s="11" t="s">
        <v>167</v>
      </c>
      <c r="C188" s="12">
        <v>101113370.59999999</v>
      </c>
      <c r="D188" s="29">
        <v>2433933</v>
      </c>
      <c r="E188" s="27">
        <f t="shared" si="30"/>
        <v>2.4071326923009329E-2</v>
      </c>
      <c r="F188" s="39">
        <v>111896</v>
      </c>
      <c r="G188" s="39">
        <v>287513</v>
      </c>
      <c r="H188" s="39">
        <v>49892</v>
      </c>
      <c r="I188" s="39">
        <v>0</v>
      </c>
      <c r="J188" s="39">
        <v>1465</v>
      </c>
      <c r="K188" s="39">
        <v>1487778</v>
      </c>
      <c r="L188" s="39">
        <v>467773</v>
      </c>
      <c r="M188" s="39">
        <v>3758</v>
      </c>
      <c r="N188" s="39">
        <v>23858</v>
      </c>
      <c r="O188" s="83">
        <f t="shared" si="33"/>
        <v>167.84399999999999</v>
      </c>
      <c r="P188" s="83">
        <f t="shared" si="34"/>
        <v>2300.1040000000003</v>
      </c>
      <c r="Q188" s="83">
        <f t="shared" si="35"/>
        <v>399.13600000000002</v>
      </c>
      <c r="R188" s="83">
        <f t="shared" si="36"/>
        <v>0</v>
      </c>
      <c r="S188" s="83">
        <f t="shared" si="37"/>
        <v>4.3950000000000005</v>
      </c>
      <c r="T188" s="83">
        <f t="shared" si="38"/>
        <v>7438.89</v>
      </c>
      <c r="U188" s="83">
        <f t="shared" si="39"/>
        <v>2338.8650000000002</v>
      </c>
      <c r="V188" s="83">
        <f t="shared" si="40"/>
        <v>18.79</v>
      </c>
      <c r="W188" s="83">
        <f t="shared" si="41"/>
        <v>119.29</v>
      </c>
      <c r="X188" s="13">
        <v>22054341</v>
      </c>
      <c r="Y188" s="25">
        <v>250240</v>
      </c>
      <c r="Z188" s="89">
        <f t="shared" si="42"/>
        <v>1024.2718000000004</v>
      </c>
      <c r="AA188" s="86">
        <f t="shared" si="31"/>
        <v>1.1346519036773759E-2</v>
      </c>
      <c r="AB188" s="66">
        <v>176507.76384999996</v>
      </c>
      <c r="AC188" s="36">
        <v>13811.585800000003</v>
      </c>
      <c r="AD188" s="93">
        <f t="shared" si="43"/>
        <v>6905.7929000000013</v>
      </c>
      <c r="AE188" s="93">
        <f t="shared" si="44"/>
        <v>4957.9175000000014</v>
      </c>
      <c r="AF188" s="71">
        <f t="shared" si="32"/>
        <v>169601.97094999996</v>
      </c>
      <c r="AG188" s="75">
        <v>27.61802448088573</v>
      </c>
    </row>
    <row r="189" spans="1:33" ht="13.5" thickBot="1">
      <c r="A189" s="18">
        <v>160</v>
      </c>
      <c r="B189" s="11" t="s">
        <v>168</v>
      </c>
      <c r="C189" s="12">
        <v>436711918.75999999</v>
      </c>
      <c r="D189" s="29">
        <v>11842489</v>
      </c>
      <c r="E189" s="27">
        <f t="shared" si="30"/>
        <v>2.7117393621006656E-2</v>
      </c>
      <c r="F189" s="39">
        <v>171300</v>
      </c>
      <c r="G189" s="39">
        <v>5154083</v>
      </c>
      <c r="H189" s="39">
        <v>0</v>
      </c>
      <c r="I189" s="39">
        <v>0</v>
      </c>
      <c r="J189" s="39">
        <v>2561</v>
      </c>
      <c r="K189" s="39">
        <v>3064308</v>
      </c>
      <c r="L189" s="39">
        <v>3450237</v>
      </c>
      <c r="M189" s="39">
        <v>0</v>
      </c>
      <c r="N189" s="39">
        <v>0</v>
      </c>
      <c r="O189" s="83">
        <f t="shared" si="33"/>
        <v>256.95</v>
      </c>
      <c r="P189" s="83">
        <f t="shared" si="34"/>
        <v>41232.664000000004</v>
      </c>
      <c r="Q189" s="83">
        <f t="shared" si="35"/>
        <v>0</v>
      </c>
      <c r="R189" s="83">
        <f t="shared" si="36"/>
        <v>0</v>
      </c>
      <c r="S189" s="83">
        <f t="shared" si="37"/>
        <v>7.6829999999999998</v>
      </c>
      <c r="T189" s="83">
        <f t="shared" si="38"/>
        <v>15321.54</v>
      </c>
      <c r="U189" s="83">
        <f t="shared" si="39"/>
        <v>17251.185000000001</v>
      </c>
      <c r="V189" s="83">
        <f t="shared" si="40"/>
        <v>0</v>
      </c>
      <c r="W189" s="83">
        <f t="shared" si="41"/>
        <v>0</v>
      </c>
      <c r="X189" s="13">
        <v>105033357</v>
      </c>
      <c r="Y189" s="25">
        <v>2021309</v>
      </c>
      <c r="Z189" s="89">
        <f t="shared" si="42"/>
        <v>7740.5557000000117</v>
      </c>
      <c r="AA189" s="86">
        <f t="shared" si="31"/>
        <v>1.9244448218483583E-2</v>
      </c>
      <c r="AB189" s="66">
        <v>911280.57128000003</v>
      </c>
      <c r="AC189" s="36">
        <v>81810.577700000009</v>
      </c>
      <c r="AD189" s="93">
        <f t="shared" si="43"/>
        <v>40905.288850000004</v>
      </c>
      <c r="AE189" s="93">
        <f t="shared" si="44"/>
        <v>16286.362500000001</v>
      </c>
      <c r="AF189" s="71">
        <f t="shared" si="32"/>
        <v>870375.28243000002</v>
      </c>
      <c r="AG189" s="75">
        <v>182.24146933152451</v>
      </c>
    </row>
    <row r="190" spans="1:33" ht="13.5" thickBot="1">
      <c r="A190" s="18">
        <v>161</v>
      </c>
      <c r="B190" s="11" t="s">
        <v>169</v>
      </c>
      <c r="C190" s="12">
        <v>4968161</v>
      </c>
      <c r="D190" s="29">
        <v>1492489</v>
      </c>
      <c r="E190" s="27">
        <f t="shared" si="30"/>
        <v>0.30041075560957065</v>
      </c>
      <c r="F190" s="39">
        <v>33141</v>
      </c>
      <c r="G190" s="39">
        <v>2600</v>
      </c>
      <c r="H190" s="39">
        <v>18041</v>
      </c>
      <c r="I190" s="39">
        <v>0</v>
      </c>
      <c r="J190" s="39">
        <v>948</v>
      </c>
      <c r="K190" s="39">
        <v>203553</v>
      </c>
      <c r="L190" s="39">
        <v>1234206</v>
      </c>
      <c r="M190" s="39">
        <v>0</v>
      </c>
      <c r="N190" s="39">
        <v>0</v>
      </c>
      <c r="O190" s="83">
        <f t="shared" si="33"/>
        <v>49.711500000000001</v>
      </c>
      <c r="P190" s="83">
        <f t="shared" si="34"/>
        <v>20.8</v>
      </c>
      <c r="Q190" s="83">
        <f t="shared" si="35"/>
        <v>144.328</v>
      </c>
      <c r="R190" s="83">
        <f t="shared" si="36"/>
        <v>0</v>
      </c>
      <c r="S190" s="83">
        <f t="shared" si="37"/>
        <v>2.8439999999999999</v>
      </c>
      <c r="T190" s="83">
        <f t="shared" si="38"/>
        <v>1017.765</v>
      </c>
      <c r="U190" s="83">
        <f t="shared" si="39"/>
        <v>6171.03</v>
      </c>
      <c r="V190" s="83">
        <f t="shared" si="40"/>
        <v>0</v>
      </c>
      <c r="W190" s="83">
        <f t="shared" si="41"/>
        <v>0</v>
      </c>
      <c r="X190" s="13">
        <v>6099070</v>
      </c>
      <c r="Y190" s="25">
        <v>312862</v>
      </c>
      <c r="Z190" s="89">
        <f t="shared" si="42"/>
        <v>824.57150000000183</v>
      </c>
      <c r="AA190" s="86">
        <f t="shared" si="31"/>
        <v>5.1296673099341376E-2</v>
      </c>
      <c r="AB190" s="66">
        <v>12352.405850000001</v>
      </c>
      <c r="AC190" s="36">
        <v>8231.0500000000011</v>
      </c>
      <c r="AD190" s="93">
        <f t="shared" si="43"/>
        <v>4115.5250000000005</v>
      </c>
      <c r="AE190" s="93">
        <f t="shared" si="44"/>
        <v>3594.3975</v>
      </c>
      <c r="AF190" s="71">
        <f t="shared" si="32"/>
        <v>8236.8808500000014</v>
      </c>
      <c r="AG190" s="75">
        <v>104.6976425157461</v>
      </c>
    </row>
    <row r="191" spans="1:33" ht="13.5" thickBot="1">
      <c r="A191" s="18">
        <v>162</v>
      </c>
      <c r="B191" s="11" t="s">
        <v>170</v>
      </c>
      <c r="C191" s="12">
        <v>102376267</v>
      </c>
      <c r="D191" s="29">
        <v>3803008</v>
      </c>
      <c r="E191" s="27">
        <f t="shared" si="30"/>
        <v>3.7147359553557469E-2</v>
      </c>
      <c r="F191" s="39">
        <v>155797</v>
      </c>
      <c r="G191" s="39">
        <v>421931</v>
      </c>
      <c r="H191" s="39">
        <v>204370</v>
      </c>
      <c r="I191" s="39">
        <v>0</v>
      </c>
      <c r="J191" s="39">
        <v>1256</v>
      </c>
      <c r="K191" s="39">
        <v>2323381</v>
      </c>
      <c r="L191" s="39">
        <v>692016</v>
      </c>
      <c r="M191" s="39">
        <v>4257</v>
      </c>
      <c r="N191" s="39">
        <v>0</v>
      </c>
      <c r="O191" s="83">
        <f t="shared" si="33"/>
        <v>233.69550000000001</v>
      </c>
      <c r="P191" s="83">
        <f t="shared" si="34"/>
        <v>3375.4479999999999</v>
      </c>
      <c r="Q191" s="83">
        <f t="shared" si="35"/>
        <v>1634.96</v>
      </c>
      <c r="R191" s="83">
        <f t="shared" si="36"/>
        <v>0</v>
      </c>
      <c r="S191" s="83">
        <f t="shared" si="37"/>
        <v>3.7680000000000002</v>
      </c>
      <c r="T191" s="83">
        <f t="shared" si="38"/>
        <v>11616.905000000001</v>
      </c>
      <c r="U191" s="83">
        <f t="shared" si="39"/>
        <v>3460.08</v>
      </c>
      <c r="V191" s="83">
        <f t="shared" si="40"/>
        <v>21.285</v>
      </c>
      <c r="W191" s="83">
        <f t="shared" si="41"/>
        <v>0</v>
      </c>
      <c r="X191" s="13">
        <v>33179450</v>
      </c>
      <c r="Y191" s="25">
        <v>469377</v>
      </c>
      <c r="Z191" s="89">
        <f t="shared" si="42"/>
        <v>2281.5893000000033</v>
      </c>
      <c r="AA191" s="86">
        <f t="shared" si="31"/>
        <v>1.4146617861356955E-2</v>
      </c>
      <c r="AB191" s="66">
        <v>156419.39033000002</v>
      </c>
      <c r="AC191" s="36">
        <v>22627.730800000005</v>
      </c>
      <c r="AD191" s="93">
        <f t="shared" si="43"/>
        <v>11313.865400000002</v>
      </c>
      <c r="AE191" s="93">
        <f t="shared" si="44"/>
        <v>7549.1350000000002</v>
      </c>
      <c r="AF191" s="71">
        <f t="shared" si="32"/>
        <v>145105.52493000001</v>
      </c>
      <c r="AG191" s="75">
        <v>146.86602008247144</v>
      </c>
    </row>
    <row r="192" spans="1:33" ht="13.5" thickBot="1">
      <c r="A192" s="18">
        <v>163</v>
      </c>
      <c r="B192" s="11" t="s">
        <v>171</v>
      </c>
      <c r="C192" s="12">
        <v>25061679.789999999</v>
      </c>
      <c r="D192" s="29">
        <v>1226376</v>
      </c>
      <c r="E192" s="27">
        <f t="shared" si="30"/>
        <v>4.8934309682200278E-2</v>
      </c>
      <c r="F192" s="39">
        <v>415522</v>
      </c>
      <c r="G192" s="39">
        <v>20053</v>
      </c>
      <c r="H192" s="39">
        <v>0</v>
      </c>
      <c r="I192" s="39">
        <v>0</v>
      </c>
      <c r="J192" s="39">
        <v>4916</v>
      </c>
      <c r="K192" s="39">
        <v>518934</v>
      </c>
      <c r="L192" s="39">
        <v>246036</v>
      </c>
      <c r="M192" s="39">
        <v>20915</v>
      </c>
      <c r="N192" s="39">
        <v>0</v>
      </c>
      <c r="O192" s="83">
        <f t="shared" si="33"/>
        <v>623.28300000000002</v>
      </c>
      <c r="P192" s="83">
        <f t="shared" si="34"/>
        <v>160.42400000000001</v>
      </c>
      <c r="Q192" s="83">
        <f t="shared" si="35"/>
        <v>0</v>
      </c>
      <c r="R192" s="83">
        <f t="shared" si="36"/>
        <v>0</v>
      </c>
      <c r="S192" s="83">
        <f t="shared" si="37"/>
        <v>14.748000000000001</v>
      </c>
      <c r="T192" s="83">
        <f t="shared" si="38"/>
        <v>2594.67</v>
      </c>
      <c r="U192" s="83">
        <f t="shared" si="39"/>
        <v>1230.18</v>
      </c>
      <c r="V192" s="83">
        <f t="shared" si="40"/>
        <v>104.575</v>
      </c>
      <c r="W192" s="83">
        <f t="shared" si="41"/>
        <v>0</v>
      </c>
      <c r="X192" s="13">
        <v>24451850</v>
      </c>
      <c r="Y192" s="25">
        <v>1194623</v>
      </c>
      <c r="Z192" s="89">
        <f t="shared" si="42"/>
        <v>3473.8273999999992</v>
      </c>
      <c r="AA192" s="86">
        <f t="shared" si="31"/>
        <v>4.885613971948953E-2</v>
      </c>
      <c r="AB192" s="66">
        <v>53687.095570000005</v>
      </c>
      <c r="AC192" s="36">
        <v>8201.7073999999993</v>
      </c>
      <c r="AD192" s="93">
        <f t="shared" si="43"/>
        <v>4100.8536999999997</v>
      </c>
      <c r="AE192" s="93">
        <f t="shared" si="44"/>
        <v>1964.7125000000001</v>
      </c>
      <c r="AF192" s="71">
        <f t="shared" si="32"/>
        <v>49586.241870000005</v>
      </c>
      <c r="AG192" s="75">
        <v>111.02300666318837</v>
      </c>
    </row>
    <row r="193" spans="1:33" ht="13.5" thickBot="1">
      <c r="A193" s="18">
        <v>164</v>
      </c>
      <c r="B193" s="11" t="s">
        <v>172</v>
      </c>
      <c r="C193" s="12">
        <v>323129031</v>
      </c>
      <c r="D193" s="29">
        <v>6984404</v>
      </c>
      <c r="E193" s="27">
        <f t="shared" si="30"/>
        <v>2.1614907142156473E-2</v>
      </c>
      <c r="F193" s="39">
        <v>517945</v>
      </c>
      <c r="G193" s="39">
        <v>191691</v>
      </c>
      <c r="H193" s="39">
        <v>130418</v>
      </c>
      <c r="I193" s="39">
        <v>0</v>
      </c>
      <c r="J193" s="39">
        <v>1645</v>
      </c>
      <c r="K193" s="39">
        <v>4608565</v>
      </c>
      <c r="L193" s="39">
        <v>1534140</v>
      </c>
      <c r="M193" s="39">
        <v>0</v>
      </c>
      <c r="N193" s="39">
        <v>0</v>
      </c>
      <c r="O193" s="83">
        <f t="shared" si="33"/>
        <v>776.91750000000002</v>
      </c>
      <c r="P193" s="83">
        <f t="shared" si="34"/>
        <v>1533.528</v>
      </c>
      <c r="Q193" s="83">
        <f t="shared" si="35"/>
        <v>1043.3440000000001</v>
      </c>
      <c r="R193" s="83">
        <f t="shared" si="36"/>
        <v>0</v>
      </c>
      <c r="S193" s="83">
        <f t="shared" si="37"/>
        <v>4.9350000000000005</v>
      </c>
      <c r="T193" s="83">
        <f t="shared" si="38"/>
        <v>23042.825000000001</v>
      </c>
      <c r="U193" s="83">
        <f t="shared" si="39"/>
        <v>7670.7</v>
      </c>
      <c r="V193" s="83">
        <f t="shared" si="40"/>
        <v>0</v>
      </c>
      <c r="W193" s="83">
        <f t="shared" si="41"/>
        <v>0</v>
      </c>
      <c r="X193" s="13">
        <v>57882866</v>
      </c>
      <c r="Y193" s="25">
        <v>2918195</v>
      </c>
      <c r="Z193" s="89">
        <f t="shared" si="42"/>
        <v>13693.238000000005</v>
      </c>
      <c r="AA193" s="86">
        <f t="shared" si="31"/>
        <v>5.0415523654271023E-2</v>
      </c>
      <c r="AB193" s="66">
        <v>527968.19783000008</v>
      </c>
      <c r="AC193" s="36">
        <v>47765.487500000003</v>
      </c>
      <c r="AD193" s="93">
        <f t="shared" si="43"/>
        <v>23882.743750000001</v>
      </c>
      <c r="AE193" s="93">
        <f t="shared" si="44"/>
        <v>15356.762500000001</v>
      </c>
      <c r="AF193" s="71">
        <f t="shared" si="32"/>
        <v>504085.45408000005</v>
      </c>
      <c r="AG193" s="75">
        <v>157.82398487656229</v>
      </c>
    </row>
    <row r="194" spans="1:33" ht="13.5" thickBot="1">
      <c r="A194" s="18">
        <v>165</v>
      </c>
      <c r="B194" s="11" t="s">
        <v>173</v>
      </c>
      <c r="C194" s="12">
        <v>15628356.300000001</v>
      </c>
      <c r="D194" s="29">
        <v>1029614</v>
      </c>
      <c r="E194" s="27">
        <f t="shared" si="30"/>
        <v>6.5881144519337576E-2</v>
      </c>
      <c r="F194" s="39">
        <v>121807</v>
      </c>
      <c r="G194" s="39">
        <v>63886</v>
      </c>
      <c r="H194" s="39">
        <v>0</v>
      </c>
      <c r="I194" s="39">
        <v>0</v>
      </c>
      <c r="J194" s="39">
        <v>162</v>
      </c>
      <c r="K194" s="39">
        <v>549881</v>
      </c>
      <c r="L194" s="39">
        <v>291363</v>
      </c>
      <c r="M194" s="39">
        <v>0</v>
      </c>
      <c r="N194" s="39">
        <v>2515</v>
      </c>
      <c r="O194" s="83">
        <f t="shared" si="33"/>
        <v>182.7105</v>
      </c>
      <c r="P194" s="83">
        <f t="shared" si="34"/>
        <v>511.08800000000002</v>
      </c>
      <c r="Q194" s="83">
        <f t="shared" si="35"/>
        <v>0</v>
      </c>
      <c r="R194" s="83">
        <f t="shared" si="36"/>
        <v>0</v>
      </c>
      <c r="S194" s="83">
        <f t="shared" si="37"/>
        <v>0.48599999999999999</v>
      </c>
      <c r="T194" s="83">
        <f t="shared" si="38"/>
        <v>2749.4050000000002</v>
      </c>
      <c r="U194" s="83">
        <f t="shared" si="39"/>
        <v>1456.8150000000001</v>
      </c>
      <c r="V194" s="83">
        <f t="shared" si="40"/>
        <v>0</v>
      </c>
      <c r="W194" s="83">
        <f t="shared" si="41"/>
        <v>12.575000000000001</v>
      </c>
      <c r="X194" s="13">
        <v>20944477</v>
      </c>
      <c r="Y194" s="25">
        <v>1085559</v>
      </c>
      <c r="Z194" s="89">
        <f t="shared" si="42"/>
        <v>1053.0325999999995</v>
      </c>
      <c r="AA194" s="86">
        <f t="shared" si="31"/>
        <v>5.1830322619180226E-2</v>
      </c>
      <c r="AB194" s="66">
        <v>36143.953600000008</v>
      </c>
      <c r="AC194" s="36">
        <v>5966.1121000000003</v>
      </c>
      <c r="AD194" s="93">
        <f t="shared" si="43"/>
        <v>2983.0560500000001</v>
      </c>
      <c r="AE194" s="93">
        <f t="shared" si="44"/>
        <v>2109.3975</v>
      </c>
      <c r="AF194" s="71">
        <f t="shared" si="32"/>
        <v>33160.897550000009</v>
      </c>
      <c r="AG194" s="75">
        <v>173.46918954979259</v>
      </c>
    </row>
    <row r="195" spans="1:33" ht="13.5" thickBot="1">
      <c r="A195" s="19">
        <v>166</v>
      </c>
      <c r="B195" s="11" t="s">
        <v>174</v>
      </c>
      <c r="C195" s="12">
        <v>60122988.170000002</v>
      </c>
      <c r="D195" s="29">
        <v>3840058</v>
      </c>
      <c r="E195" s="27">
        <f t="shared" si="30"/>
        <v>6.3870045666095179E-2</v>
      </c>
      <c r="F195" s="39">
        <v>700063</v>
      </c>
      <c r="G195" s="39">
        <v>273155</v>
      </c>
      <c r="H195" s="39">
        <v>0</v>
      </c>
      <c r="I195" s="39">
        <v>0</v>
      </c>
      <c r="J195" s="39">
        <v>243</v>
      </c>
      <c r="K195" s="39">
        <v>2082229</v>
      </c>
      <c r="L195" s="39">
        <v>752356</v>
      </c>
      <c r="M195" s="39">
        <v>32012</v>
      </c>
      <c r="N195" s="39">
        <v>0</v>
      </c>
      <c r="O195" s="83">
        <f t="shared" si="33"/>
        <v>1050.0944999999999</v>
      </c>
      <c r="P195" s="83">
        <f t="shared" si="34"/>
        <v>2185.2400000000002</v>
      </c>
      <c r="Q195" s="83">
        <f t="shared" si="35"/>
        <v>0</v>
      </c>
      <c r="R195" s="83">
        <f t="shared" si="36"/>
        <v>0</v>
      </c>
      <c r="S195" s="83">
        <f t="shared" si="37"/>
        <v>0.72899999999999998</v>
      </c>
      <c r="T195" s="83">
        <f t="shared" si="38"/>
        <v>10411.145</v>
      </c>
      <c r="U195" s="83">
        <f t="shared" si="39"/>
        <v>3761.78</v>
      </c>
      <c r="V195" s="83">
        <f t="shared" si="40"/>
        <v>160.06</v>
      </c>
      <c r="W195" s="83">
        <f t="shared" si="41"/>
        <v>0</v>
      </c>
      <c r="X195" s="13">
        <v>45718295</v>
      </c>
      <c r="Y195" s="25">
        <v>1201445</v>
      </c>
      <c r="Z195" s="89">
        <f t="shared" si="42"/>
        <v>5852.1932000000015</v>
      </c>
      <c r="AA195" s="86">
        <f t="shared" si="31"/>
        <v>2.6279304597863939E-2</v>
      </c>
      <c r="AB195" s="66">
        <v>164065.95679</v>
      </c>
      <c r="AC195" s="36">
        <v>23421.241700000002</v>
      </c>
      <c r="AD195" s="93">
        <f t="shared" si="43"/>
        <v>11710.620850000001</v>
      </c>
      <c r="AE195" s="93">
        <f t="shared" si="44"/>
        <v>7166.4925000000003</v>
      </c>
      <c r="AF195" s="71">
        <f t="shared" si="32"/>
        <v>152355.33593999999</v>
      </c>
      <c r="AG195" s="75">
        <v>201.94147355057851</v>
      </c>
    </row>
    <row r="196" spans="1:33" ht="13.5" thickBot="1">
      <c r="A196" s="18">
        <v>167</v>
      </c>
      <c r="B196" s="11" t="s">
        <v>175</v>
      </c>
      <c r="C196" s="12">
        <v>62472570.859999999</v>
      </c>
      <c r="D196" s="29">
        <v>2655370</v>
      </c>
      <c r="E196" s="27">
        <f t="shared" si="30"/>
        <v>4.2504573822496283E-2</v>
      </c>
      <c r="F196" s="39">
        <v>1019113</v>
      </c>
      <c r="G196" s="39">
        <v>283130</v>
      </c>
      <c r="H196" s="39">
        <v>34989</v>
      </c>
      <c r="I196" s="39">
        <v>0</v>
      </c>
      <c r="J196" s="39">
        <v>14571</v>
      </c>
      <c r="K196" s="39">
        <v>412349</v>
      </c>
      <c r="L196" s="39">
        <v>842743</v>
      </c>
      <c r="M196" s="39">
        <v>48475</v>
      </c>
      <c r="N196" s="39">
        <v>0</v>
      </c>
      <c r="O196" s="83">
        <f t="shared" si="33"/>
        <v>1528.6695</v>
      </c>
      <c r="P196" s="83">
        <f t="shared" si="34"/>
        <v>2265.04</v>
      </c>
      <c r="Q196" s="83">
        <f t="shared" si="35"/>
        <v>279.91199999999998</v>
      </c>
      <c r="R196" s="83">
        <f t="shared" si="36"/>
        <v>0</v>
      </c>
      <c r="S196" s="83">
        <f t="shared" si="37"/>
        <v>43.713000000000001</v>
      </c>
      <c r="T196" s="83">
        <f t="shared" si="38"/>
        <v>2061.7449999999999</v>
      </c>
      <c r="U196" s="83">
        <f t="shared" si="39"/>
        <v>4213.7150000000001</v>
      </c>
      <c r="V196" s="83">
        <f t="shared" si="40"/>
        <v>242.375</v>
      </c>
      <c r="W196" s="83">
        <f t="shared" si="41"/>
        <v>0</v>
      </c>
      <c r="X196" s="13">
        <v>51781023</v>
      </c>
      <c r="Y196" s="25">
        <v>569286</v>
      </c>
      <c r="Z196" s="89">
        <f t="shared" si="42"/>
        <v>2180.6465999999982</v>
      </c>
      <c r="AA196" s="86">
        <f t="shared" si="31"/>
        <v>1.0994104925273493E-2</v>
      </c>
      <c r="AB196" s="66">
        <v>126702.17634000005</v>
      </c>
      <c r="AC196" s="36">
        <v>12815.816099999998</v>
      </c>
      <c r="AD196" s="93">
        <f t="shared" si="43"/>
        <v>6407.9080499999991</v>
      </c>
      <c r="AE196" s="93">
        <f t="shared" si="44"/>
        <v>3258.9175</v>
      </c>
      <c r="AF196" s="71">
        <f t="shared" si="32"/>
        <v>120294.26829000005</v>
      </c>
      <c r="AG196" s="75">
        <v>108.6770264657895</v>
      </c>
    </row>
    <row r="197" spans="1:33" ht="13.5" thickBot="1">
      <c r="A197" s="18">
        <v>168</v>
      </c>
      <c r="B197" s="11" t="s">
        <v>176</v>
      </c>
      <c r="C197" s="12">
        <v>76916970.469999999</v>
      </c>
      <c r="D197" s="29">
        <v>5065555</v>
      </c>
      <c r="E197" s="27">
        <f t="shared" si="30"/>
        <v>6.5857443020012382E-2</v>
      </c>
      <c r="F197" s="39">
        <v>145490</v>
      </c>
      <c r="G197" s="39">
        <v>86995</v>
      </c>
      <c r="H197" s="39">
        <v>23983</v>
      </c>
      <c r="I197" s="39">
        <v>0</v>
      </c>
      <c r="J197" s="39">
        <v>1492</v>
      </c>
      <c r="K197" s="39">
        <v>2454795</v>
      </c>
      <c r="L197" s="39">
        <v>2348894</v>
      </c>
      <c r="M197" s="39">
        <v>3906</v>
      </c>
      <c r="N197" s="39">
        <v>0</v>
      </c>
      <c r="O197" s="83">
        <f t="shared" si="33"/>
        <v>218.23500000000001</v>
      </c>
      <c r="P197" s="83">
        <f t="shared" si="34"/>
        <v>695.96</v>
      </c>
      <c r="Q197" s="83">
        <f t="shared" si="35"/>
        <v>191.864</v>
      </c>
      <c r="R197" s="83">
        <f t="shared" si="36"/>
        <v>0</v>
      </c>
      <c r="S197" s="83">
        <f t="shared" si="37"/>
        <v>4.476</v>
      </c>
      <c r="T197" s="83">
        <f t="shared" si="38"/>
        <v>12273.975</v>
      </c>
      <c r="U197" s="83">
        <f t="shared" si="39"/>
        <v>11744.47</v>
      </c>
      <c r="V197" s="83">
        <f t="shared" si="40"/>
        <v>19.53</v>
      </c>
      <c r="W197" s="83">
        <f t="shared" si="41"/>
        <v>0</v>
      </c>
      <c r="X197" s="13">
        <v>33111465</v>
      </c>
      <c r="Y197" s="25">
        <v>970073</v>
      </c>
      <c r="Z197" s="89">
        <f t="shared" si="42"/>
        <v>4492.3708000000006</v>
      </c>
      <c r="AA197" s="86">
        <f t="shared" si="31"/>
        <v>2.9297193585363861E-2</v>
      </c>
      <c r="AB197" s="66">
        <v>154812.77814000001</v>
      </c>
      <c r="AC197" s="36">
        <v>29640.880799999999</v>
      </c>
      <c r="AD197" s="93">
        <f t="shared" si="43"/>
        <v>14820.440399999999</v>
      </c>
      <c r="AE197" s="93">
        <f t="shared" si="44"/>
        <v>12018.987499999999</v>
      </c>
      <c r="AF197" s="71">
        <f t="shared" si="32"/>
        <v>139992.33774000002</v>
      </c>
      <c r="AG197" s="75">
        <v>46.463677614072203</v>
      </c>
    </row>
    <row r="198" spans="1:33" ht="13.5" thickBot="1">
      <c r="A198" s="18">
        <v>169</v>
      </c>
      <c r="B198" s="11" t="s">
        <v>177</v>
      </c>
      <c r="C198" s="12">
        <v>208584294</v>
      </c>
      <c r="D198" s="29">
        <v>2109874</v>
      </c>
      <c r="E198" s="27">
        <f t="shared" si="30"/>
        <v>1.0115210304376992E-2</v>
      </c>
      <c r="F198" s="39">
        <v>159372</v>
      </c>
      <c r="G198" s="39">
        <v>541061</v>
      </c>
      <c r="H198" s="39">
        <v>1728</v>
      </c>
      <c r="I198" s="39">
        <v>0</v>
      </c>
      <c r="J198" s="39">
        <v>2346</v>
      </c>
      <c r="K198" s="39">
        <v>981403</v>
      </c>
      <c r="L198" s="39">
        <v>423103</v>
      </c>
      <c r="M198" s="39">
        <v>861</v>
      </c>
      <c r="N198" s="39">
        <v>0</v>
      </c>
      <c r="O198" s="83">
        <f t="shared" si="33"/>
        <v>239.05799999999999</v>
      </c>
      <c r="P198" s="83">
        <f t="shared" si="34"/>
        <v>4328.4880000000003</v>
      </c>
      <c r="Q198" s="83">
        <f t="shared" si="35"/>
        <v>13.824</v>
      </c>
      <c r="R198" s="83">
        <f t="shared" si="36"/>
        <v>0</v>
      </c>
      <c r="S198" s="83">
        <f t="shared" si="37"/>
        <v>7.0380000000000003</v>
      </c>
      <c r="T198" s="83">
        <f t="shared" si="38"/>
        <v>4907.0150000000003</v>
      </c>
      <c r="U198" s="83">
        <f t="shared" si="39"/>
        <v>2115.5149999999999</v>
      </c>
      <c r="V198" s="83">
        <f t="shared" si="40"/>
        <v>4.3049999999999997</v>
      </c>
      <c r="W198" s="83">
        <f t="shared" si="41"/>
        <v>0</v>
      </c>
      <c r="X198" s="13">
        <v>22579451</v>
      </c>
      <c r="Y198" s="25">
        <v>1397970</v>
      </c>
      <c r="Z198" s="89">
        <f t="shared" si="42"/>
        <v>6683.7339000000029</v>
      </c>
      <c r="AA198" s="86">
        <f t="shared" si="31"/>
        <v>6.1913374244573084E-2</v>
      </c>
      <c r="AB198" s="66">
        <v>262255.60369000002</v>
      </c>
      <c r="AC198" s="36">
        <v>18298.976900000001</v>
      </c>
      <c r="AD198" s="93">
        <f t="shared" si="43"/>
        <v>9149.4884500000007</v>
      </c>
      <c r="AE198" s="93">
        <f t="shared" si="44"/>
        <v>3513.4175000000005</v>
      </c>
      <c r="AF198" s="71">
        <f t="shared" si="32"/>
        <v>253106.11524000001</v>
      </c>
      <c r="AG198" s="75">
        <v>72.009280607649245</v>
      </c>
    </row>
    <row r="199" spans="1:33" ht="13.5" thickBot="1">
      <c r="A199" s="18">
        <v>170</v>
      </c>
      <c r="B199" s="11" t="s">
        <v>178</v>
      </c>
      <c r="C199" s="12">
        <v>66381372.399999999</v>
      </c>
      <c r="D199" s="29">
        <v>5403175</v>
      </c>
      <c r="E199" s="27">
        <f t="shared" si="30"/>
        <v>8.1395951976431263E-2</v>
      </c>
      <c r="F199" s="39">
        <v>58594</v>
      </c>
      <c r="G199" s="39">
        <v>1378251</v>
      </c>
      <c r="H199" s="39">
        <v>114096</v>
      </c>
      <c r="I199" s="39">
        <v>0</v>
      </c>
      <c r="J199" s="39">
        <v>1195</v>
      </c>
      <c r="K199" s="39">
        <v>3419994</v>
      </c>
      <c r="L199" s="39">
        <v>430359</v>
      </c>
      <c r="M199" s="39">
        <v>686</v>
      </c>
      <c r="N199" s="39">
        <v>0</v>
      </c>
      <c r="O199" s="83">
        <f t="shared" si="33"/>
        <v>87.891000000000005</v>
      </c>
      <c r="P199" s="83">
        <f t="shared" si="34"/>
        <v>11026.008</v>
      </c>
      <c r="Q199" s="83">
        <f t="shared" si="35"/>
        <v>912.76800000000003</v>
      </c>
      <c r="R199" s="83">
        <f t="shared" si="36"/>
        <v>0</v>
      </c>
      <c r="S199" s="83">
        <f t="shared" si="37"/>
        <v>3.585</v>
      </c>
      <c r="T199" s="83">
        <f t="shared" si="38"/>
        <v>17099.97</v>
      </c>
      <c r="U199" s="83">
        <f t="shared" si="39"/>
        <v>2151.7950000000001</v>
      </c>
      <c r="V199" s="83">
        <f t="shared" si="40"/>
        <v>3.43</v>
      </c>
      <c r="W199" s="83">
        <f t="shared" si="41"/>
        <v>0</v>
      </c>
      <c r="X199" s="13">
        <v>63646615</v>
      </c>
      <c r="Y199" s="25">
        <v>841473</v>
      </c>
      <c r="Z199" s="89">
        <f t="shared" si="42"/>
        <v>3992.9323999999979</v>
      </c>
      <c r="AA199" s="86">
        <f t="shared" si="31"/>
        <v>1.3221017331400893E-2</v>
      </c>
      <c r="AB199" s="66">
        <v>174561.70909000002</v>
      </c>
      <c r="AC199" s="36">
        <v>35278.379399999998</v>
      </c>
      <c r="AD199" s="93">
        <f t="shared" si="43"/>
        <v>17639.189699999999</v>
      </c>
      <c r="AE199" s="93">
        <f t="shared" si="44"/>
        <v>9627.5974999999999</v>
      </c>
      <c r="AF199" s="71">
        <f t="shared" si="32"/>
        <v>156922.51939000003</v>
      </c>
      <c r="AG199" s="75">
        <v>223.4995506494368</v>
      </c>
    </row>
    <row r="200" spans="1:33" ht="13.5" thickBot="1">
      <c r="A200" s="18">
        <v>171</v>
      </c>
      <c r="B200" s="11" t="s">
        <v>179</v>
      </c>
      <c r="C200" s="12">
        <v>80771540.200000003</v>
      </c>
      <c r="D200" s="29">
        <v>6109636</v>
      </c>
      <c r="E200" s="27">
        <f t="shared" si="30"/>
        <v>7.5640949582882908E-2</v>
      </c>
      <c r="F200" s="39">
        <v>813775</v>
      </c>
      <c r="G200" s="39">
        <v>87976</v>
      </c>
      <c r="H200" s="39">
        <v>0</v>
      </c>
      <c r="I200" s="39">
        <v>0</v>
      </c>
      <c r="J200" s="39">
        <v>394</v>
      </c>
      <c r="K200" s="39">
        <v>2118886</v>
      </c>
      <c r="L200" s="39">
        <v>3066473</v>
      </c>
      <c r="M200" s="39">
        <v>0</v>
      </c>
      <c r="N200" s="39">
        <v>22132</v>
      </c>
      <c r="O200" s="83">
        <f t="shared" si="33"/>
        <v>1220.6625000000001</v>
      </c>
      <c r="P200" s="83">
        <f t="shared" si="34"/>
        <v>703.80799999999999</v>
      </c>
      <c r="Q200" s="83">
        <f t="shared" si="35"/>
        <v>0</v>
      </c>
      <c r="R200" s="83">
        <f t="shared" si="36"/>
        <v>0</v>
      </c>
      <c r="S200" s="83">
        <f t="shared" si="37"/>
        <v>1.1819999999999999</v>
      </c>
      <c r="T200" s="83">
        <f t="shared" si="38"/>
        <v>10594.43</v>
      </c>
      <c r="U200" s="83">
        <f t="shared" si="39"/>
        <v>15332.365</v>
      </c>
      <c r="V200" s="83">
        <f t="shared" si="40"/>
        <v>0</v>
      </c>
      <c r="W200" s="83">
        <f t="shared" si="41"/>
        <v>110.66</v>
      </c>
      <c r="X200" s="13">
        <v>46613267</v>
      </c>
      <c r="Y200" s="25">
        <v>853083</v>
      </c>
      <c r="Z200" s="89">
        <f t="shared" si="42"/>
        <v>4187.4981999999982</v>
      </c>
      <c r="AA200" s="86">
        <f t="shared" si="31"/>
        <v>1.8301291776008748E-2</v>
      </c>
      <c r="AB200" s="66">
        <v>167080.66940000001</v>
      </c>
      <c r="AC200" s="36">
        <v>32150.6057</v>
      </c>
      <c r="AD200" s="93">
        <f t="shared" si="43"/>
        <v>16075.30285</v>
      </c>
      <c r="AE200" s="93">
        <f t="shared" si="44"/>
        <v>13018.727499999999</v>
      </c>
      <c r="AF200" s="71">
        <f t="shared" si="32"/>
        <v>151005.36655000001</v>
      </c>
      <c r="AG200" s="75">
        <v>184.38813237355066</v>
      </c>
    </row>
    <row r="201" spans="1:33" ht="13.5" thickBot="1">
      <c r="A201" s="18">
        <v>172</v>
      </c>
      <c r="B201" s="11" t="s">
        <v>180</v>
      </c>
      <c r="C201" s="12">
        <v>32241078</v>
      </c>
      <c r="D201" s="29">
        <v>1619751</v>
      </c>
      <c r="E201" s="27">
        <f t="shared" si="30"/>
        <v>5.0238735813982395E-2</v>
      </c>
      <c r="F201" s="39">
        <v>474351</v>
      </c>
      <c r="G201" s="39">
        <v>64650</v>
      </c>
      <c r="H201" s="39">
        <v>5400</v>
      </c>
      <c r="I201" s="39">
        <v>0</v>
      </c>
      <c r="J201" s="39">
        <v>5424</v>
      </c>
      <c r="K201" s="39">
        <v>793045</v>
      </c>
      <c r="L201" s="39">
        <v>276881</v>
      </c>
      <c r="M201" s="39">
        <v>0</v>
      </c>
      <c r="N201" s="39">
        <v>0</v>
      </c>
      <c r="O201" s="83">
        <f t="shared" si="33"/>
        <v>711.52650000000006</v>
      </c>
      <c r="P201" s="83">
        <f t="shared" si="34"/>
        <v>517.20000000000005</v>
      </c>
      <c r="Q201" s="83">
        <f t="shared" si="35"/>
        <v>43.2</v>
      </c>
      <c r="R201" s="83">
        <f t="shared" si="36"/>
        <v>0</v>
      </c>
      <c r="S201" s="83">
        <f t="shared" si="37"/>
        <v>16.272000000000002</v>
      </c>
      <c r="T201" s="83">
        <f t="shared" si="38"/>
        <v>3965.2249999999999</v>
      </c>
      <c r="U201" s="83">
        <f t="shared" si="39"/>
        <v>1384.405</v>
      </c>
      <c r="V201" s="83">
        <f t="shared" si="40"/>
        <v>0</v>
      </c>
      <c r="W201" s="83">
        <f t="shared" si="41"/>
        <v>0</v>
      </c>
      <c r="X201" s="13">
        <v>25231904</v>
      </c>
      <c r="Y201" s="25">
        <v>170605</v>
      </c>
      <c r="Z201" s="89">
        <f t="shared" si="42"/>
        <v>486.65420000000086</v>
      </c>
      <c r="AA201" s="86">
        <f t="shared" si="31"/>
        <v>6.7614794349249267E-3</v>
      </c>
      <c r="AB201" s="66">
        <v>71750.737890000019</v>
      </c>
      <c r="AC201" s="36">
        <v>7124.4827000000005</v>
      </c>
      <c r="AD201" s="93">
        <f t="shared" si="43"/>
        <v>3562.2413500000002</v>
      </c>
      <c r="AE201" s="93">
        <f t="shared" si="44"/>
        <v>2674.8150000000001</v>
      </c>
      <c r="AF201" s="71">
        <f t="shared" si="32"/>
        <v>68188.496540000022</v>
      </c>
      <c r="AG201" s="75">
        <v>172.55301986323366</v>
      </c>
    </row>
    <row r="202" spans="1:33" ht="13.5" thickBot="1">
      <c r="A202" s="18">
        <v>173</v>
      </c>
      <c r="B202" s="11" t="s">
        <v>181</v>
      </c>
      <c r="C202" s="12">
        <v>186372451.31</v>
      </c>
      <c r="D202" s="29">
        <v>9365512</v>
      </c>
      <c r="E202" s="27">
        <f t="shared" si="30"/>
        <v>5.0251589943526617E-2</v>
      </c>
      <c r="F202" s="39">
        <v>1507873</v>
      </c>
      <c r="G202" s="39">
        <v>163785</v>
      </c>
      <c r="H202" s="39">
        <v>42310</v>
      </c>
      <c r="I202" s="39">
        <v>0</v>
      </c>
      <c r="J202" s="39">
        <v>6389</v>
      </c>
      <c r="K202" s="39">
        <v>2934460</v>
      </c>
      <c r="L202" s="39">
        <v>4648943</v>
      </c>
      <c r="M202" s="39">
        <v>56145</v>
      </c>
      <c r="N202" s="39">
        <v>5607</v>
      </c>
      <c r="O202" s="83">
        <f t="shared" si="33"/>
        <v>2261.8094999999998</v>
      </c>
      <c r="P202" s="83">
        <f t="shared" si="34"/>
        <v>1310.28</v>
      </c>
      <c r="Q202" s="83">
        <f t="shared" si="35"/>
        <v>338.48</v>
      </c>
      <c r="R202" s="83">
        <f t="shared" si="36"/>
        <v>0</v>
      </c>
      <c r="S202" s="83">
        <f t="shared" si="37"/>
        <v>19.167000000000002</v>
      </c>
      <c r="T202" s="83">
        <f t="shared" si="38"/>
        <v>14672.300000000001</v>
      </c>
      <c r="U202" s="83">
        <f t="shared" si="39"/>
        <v>23244.715</v>
      </c>
      <c r="V202" s="83">
        <f t="shared" si="40"/>
        <v>280.72500000000002</v>
      </c>
      <c r="W202" s="83">
        <f t="shared" si="41"/>
        <v>28.035</v>
      </c>
      <c r="X202" s="13">
        <v>33819998</v>
      </c>
      <c r="Y202" s="25">
        <v>536330</v>
      </c>
      <c r="Z202" s="89">
        <f t="shared" si="42"/>
        <v>2391.3870000000024</v>
      </c>
      <c r="AA202" s="86">
        <f t="shared" si="31"/>
        <v>1.5858368767496675E-2</v>
      </c>
      <c r="AB202" s="66">
        <v>281154.79456499993</v>
      </c>
      <c r="AC202" s="36">
        <v>44546.898500000003</v>
      </c>
      <c r="AD202" s="93">
        <f t="shared" si="43"/>
        <v>22273.449250000001</v>
      </c>
      <c r="AE202" s="93">
        <f t="shared" si="44"/>
        <v>19112.887500000001</v>
      </c>
      <c r="AF202" s="71">
        <f t="shared" si="32"/>
        <v>258881.34531499993</v>
      </c>
      <c r="AG202" s="75">
        <v>121.22291095288851</v>
      </c>
    </row>
    <row r="203" spans="1:33" ht="13.5" thickBot="1">
      <c r="A203" s="18">
        <v>174</v>
      </c>
      <c r="B203" s="11" t="s">
        <v>182</v>
      </c>
      <c r="C203" s="12">
        <v>139163815</v>
      </c>
      <c r="D203" s="29">
        <v>4739759</v>
      </c>
      <c r="E203" s="27">
        <f t="shared" si="30"/>
        <v>3.4058846403427503E-2</v>
      </c>
      <c r="F203" s="39">
        <v>2067498</v>
      </c>
      <c r="G203" s="39">
        <v>105299</v>
      </c>
      <c r="H203" s="39">
        <v>3995</v>
      </c>
      <c r="I203" s="39">
        <v>0</v>
      </c>
      <c r="J203" s="39">
        <v>1706</v>
      </c>
      <c r="K203" s="39">
        <v>1835195</v>
      </c>
      <c r="L203" s="39">
        <v>723780</v>
      </c>
      <c r="M203" s="39">
        <v>2286</v>
      </c>
      <c r="N203" s="39">
        <v>0</v>
      </c>
      <c r="O203" s="83">
        <f t="shared" si="33"/>
        <v>3101.2469999999998</v>
      </c>
      <c r="P203" s="83">
        <f t="shared" si="34"/>
        <v>842.39200000000005</v>
      </c>
      <c r="Q203" s="83">
        <f t="shared" si="35"/>
        <v>31.96</v>
      </c>
      <c r="R203" s="83">
        <f t="shared" si="36"/>
        <v>0</v>
      </c>
      <c r="S203" s="83">
        <f t="shared" si="37"/>
        <v>5.1180000000000003</v>
      </c>
      <c r="T203" s="83">
        <f t="shared" si="38"/>
        <v>9175.9750000000004</v>
      </c>
      <c r="U203" s="83">
        <f t="shared" si="39"/>
        <v>3618.9</v>
      </c>
      <c r="V203" s="83">
        <f t="shared" si="40"/>
        <v>11.43</v>
      </c>
      <c r="W203" s="83">
        <f t="shared" si="41"/>
        <v>0</v>
      </c>
      <c r="X203" s="13">
        <v>51663508</v>
      </c>
      <c r="Y203" s="25">
        <v>3200518</v>
      </c>
      <c r="Z203" s="89">
        <f t="shared" si="42"/>
        <v>15852.374199999995</v>
      </c>
      <c r="AA203" s="86">
        <f t="shared" si="31"/>
        <v>6.1949296977665554E-2</v>
      </c>
      <c r="AB203" s="66">
        <v>287477.05225000001</v>
      </c>
      <c r="AC203" s="36">
        <v>32639.396199999996</v>
      </c>
      <c r="AD203" s="93">
        <f t="shared" si="43"/>
        <v>16319.698099999998</v>
      </c>
      <c r="AE203" s="93">
        <f t="shared" si="44"/>
        <v>6403.1525000000001</v>
      </c>
      <c r="AF203" s="71">
        <f t="shared" si="32"/>
        <v>271157.35415000003</v>
      </c>
      <c r="AG203" s="75">
        <v>120.82735740067379</v>
      </c>
    </row>
    <row r="204" spans="1:33" ht="13.5" thickBot="1">
      <c r="A204" s="18">
        <v>175</v>
      </c>
      <c r="B204" s="11" t="s">
        <v>183</v>
      </c>
      <c r="C204" s="12">
        <v>166567162.17000002</v>
      </c>
      <c r="D204" s="29">
        <v>17488964</v>
      </c>
      <c r="E204" s="27">
        <f t="shared" si="30"/>
        <v>0.1049964697252307</v>
      </c>
      <c r="F204" s="39">
        <v>4324980</v>
      </c>
      <c r="G204" s="39">
        <v>5301600</v>
      </c>
      <c r="H204" s="39">
        <v>72528</v>
      </c>
      <c r="I204" s="39">
        <v>0</v>
      </c>
      <c r="J204" s="39">
        <v>8218</v>
      </c>
      <c r="K204" s="39">
        <v>3120764</v>
      </c>
      <c r="L204" s="39">
        <v>4660874</v>
      </c>
      <c r="M204" s="39">
        <v>0</v>
      </c>
      <c r="N204" s="39">
        <v>0</v>
      </c>
      <c r="O204" s="83">
        <f t="shared" si="33"/>
        <v>6487.47</v>
      </c>
      <c r="P204" s="83">
        <f t="shared" si="34"/>
        <v>42412.800000000003</v>
      </c>
      <c r="Q204" s="83">
        <f t="shared" si="35"/>
        <v>580.22400000000005</v>
      </c>
      <c r="R204" s="83">
        <f t="shared" si="36"/>
        <v>0</v>
      </c>
      <c r="S204" s="83">
        <f t="shared" si="37"/>
        <v>24.654</v>
      </c>
      <c r="T204" s="83">
        <f t="shared" si="38"/>
        <v>15603.82</v>
      </c>
      <c r="U204" s="83">
        <f t="shared" si="39"/>
        <v>23304.37</v>
      </c>
      <c r="V204" s="83">
        <f t="shared" si="40"/>
        <v>0</v>
      </c>
      <c r="W204" s="83">
        <f t="shared" si="41"/>
        <v>0</v>
      </c>
      <c r="X204" s="13">
        <v>42591756</v>
      </c>
      <c r="Y204" s="25">
        <v>2063704</v>
      </c>
      <c r="Z204" s="89">
        <f t="shared" si="42"/>
        <v>9757.8651999999856</v>
      </c>
      <c r="AA204" s="86">
        <f t="shared" si="31"/>
        <v>4.8453132573355276E-2</v>
      </c>
      <c r="AB204" s="66">
        <v>323199.50922499999</v>
      </c>
      <c r="AC204" s="36">
        <v>98171.203199999989</v>
      </c>
      <c r="AD204" s="93">
        <f t="shared" si="43"/>
        <v>49085.601599999995</v>
      </c>
      <c r="AE204" s="93">
        <f t="shared" si="44"/>
        <v>19454.095000000001</v>
      </c>
      <c r="AF204" s="71">
        <f t="shared" si="32"/>
        <v>274113.90762499999</v>
      </c>
      <c r="AG204" s="75">
        <v>69.09807953333582</v>
      </c>
    </row>
    <row r="205" spans="1:33" ht="13.5" thickBot="1">
      <c r="A205" s="18">
        <v>176</v>
      </c>
      <c r="B205" s="11" t="s">
        <v>184</v>
      </c>
      <c r="C205" s="12">
        <v>18091613</v>
      </c>
      <c r="D205" s="29">
        <v>1173824</v>
      </c>
      <c r="E205" s="27">
        <f t="shared" si="30"/>
        <v>6.4882219180788361E-2</v>
      </c>
      <c r="F205" s="39">
        <v>117756</v>
      </c>
      <c r="G205" s="39">
        <v>938622</v>
      </c>
      <c r="H205" s="39">
        <v>4212</v>
      </c>
      <c r="I205" s="39">
        <v>0</v>
      </c>
      <c r="J205" s="39">
        <v>513</v>
      </c>
      <c r="K205" s="39">
        <v>31924</v>
      </c>
      <c r="L205" s="39">
        <v>80677</v>
      </c>
      <c r="M205" s="39">
        <v>120</v>
      </c>
      <c r="N205" s="39">
        <v>0</v>
      </c>
      <c r="O205" s="83">
        <f t="shared" si="33"/>
        <v>176.63400000000001</v>
      </c>
      <c r="P205" s="83">
        <f t="shared" si="34"/>
        <v>7508.9760000000006</v>
      </c>
      <c r="Q205" s="83">
        <f t="shared" si="35"/>
        <v>33.695999999999998</v>
      </c>
      <c r="R205" s="83">
        <f t="shared" si="36"/>
        <v>0</v>
      </c>
      <c r="S205" s="83">
        <f t="shared" si="37"/>
        <v>1.5389999999999999</v>
      </c>
      <c r="T205" s="83">
        <f t="shared" si="38"/>
        <v>159.62</v>
      </c>
      <c r="U205" s="83">
        <f t="shared" si="39"/>
        <v>403.38499999999999</v>
      </c>
      <c r="V205" s="83">
        <f t="shared" si="40"/>
        <v>0.6</v>
      </c>
      <c r="W205" s="83">
        <f t="shared" si="41"/>
        <v>0</v>
      </c>
      <c r="X205" s="13">
        <v>6143872</v>
      </c>
      <c r="Y205" s="25">
        <v>168262</v>
      </c>
      <c r="Z205" s="89">
        <f t="shared" si="42"/>
        <v>491.02129999999852</v>
      </c>
      <c r="AA205" s="86">
        <f t="shared" si="31"/>
        <v>2.7386963790912312E-2</v>
      </c>
      <c r="AB205" s="66">
        <v>28557.158749999999</v>
      </c>
      <c r="AC205" s="36">
        <v>8775.4712999999992</v>
      </c>
      <c r="AD205" s="93">
        <f t="shared" si="43"/>
        <v>4387.7356499999996</v>
      </c>
      <c r="AE205" s="93">
        <f t="shared" si="44"/>
        <v>281.80250000000001</v>
      </c>
      <c r="AF205" s="71">
        <f t="shared" si="32"/>
        <v>24169.4231</v>
      </c>
      <c r="AG205" s="75">
        <v>88.54342656226018</v>
      </c>
    </row>
    <row r="206" spans="1:33" ht="13.5" thickBot="1">
      <c r="A206" s="18">
        <v>177</v>
      </c>
      <c r="B206" s="11" t="s">
        <v>185</v>
      </c>
      <c r="C206" s="12">
        <v>23281005.100000001</v>
      </c>
      <c r="D206" s="29">
        <v>2163626</v>
      </c>
      <c r="E206" s="27">
        <f t="shared" si="30"/>
        <v>9.2935248744909202E-2</v>
      </c>
      <c r="F206" s="39">
        <v>1359450</v>
      </c>
      <c r="G206" s="39">
        <v>32685</v>
      </c>
      <c r="H206" s="39">
        <v>27944</v>
      </c>
      <c r="I206" s="39">
        <v>0</v>
      </c>
      <c r="J206" s="39">
        <v>1743</v>
      </c>
      <c r="K206" s="39">
        <v>586130</v>
      </c>
      <c r="L206" s="39">
        <v>155674</v>
      </c>
      <c r="M206" s="39">
        <v>0</v>
      </c>
      <c r="N206" s="39">
        <v>0</v>
      </c>
      <c r="O206" s="83">
        <f t="shared" si="33"/>
        <v>2039.175</v>
      </c>
      <c r="P206" s="83">
        <f t="shared" si="34"/>
        <v>261.48</v>
      </c>
      <c r="Q206" s="83">
        <f t="shared" si="35"/>
        <v>223.55199999999999</v>
      </c>
      <c r="R206" s="83">
        <f t="shared" si="36"/>
        <v>0</v>
      </c>
      <c r="S206" s="83">
        <f t="shared" si="37"/>
        <v>5.2290000000000001</v>
      </c>
      <c r="T206" s="83">
        <f t="shared" si="38"/>
        <v>2930.65</v>
      </c>
      <c r="U206" s="83">
        <f t="shared" si="39"/>
        <v>778.37</v>
      </c>
      <c r="V206" s="83">
        <f t="shared" si="40"/>
        <v>0</v>
      </c>
      <c r="W206" s="83">
        <f t="shared" si="41"/>
        <v>0</v>
      </c>
      <c r="X206" s="13">
        <v>34645403</v>
      </c>
      <c r="Y206" s="25">
        <v>604863</v>
      </c>
      <c r="Z206" s="89">
        <f t="shared" si="42"/>
        <v>2661.2394000000013</v>
      </c>
      <c r="AA206" s="86">
        <f t="shared" si="31"/>
        <v>1.7458679871612405E-2</v>
      </c>
      <c r="AB206" s="66">
        <v>65046.111014999988</v>
      </c>
      <c r="AC206" s="36">
        <v>8899.6954000000005</v>
      </c>
      <c r="AD206" s="93">
        <f t="shared" si="43"/>
        <v>4449.8477000000003</v>
      </c>
      <c r="AE206" s="93">
        <f t="shared" si="44"/>
        <v>1854.51</v>
      </c>
      <c r="AF206" s="71">
        <f t="shared" si="32"/>
        <v>60596.263314999989</v>
      </c>
      <c r="AG206" s="75">
        <v>136.53188491384645</v>
      </c>
    </row>
    <row r="207" spans="1:33" ht="13.5" thickBot="1">
      <c r="A207" s="18">
        <v>178</v>
      </c>
      <c r="B207" s="11" t="s">
        <v>186</v>
      </c>
      <c r="C207" s="12">
        <v>145603692.48000002</v>
      </c>
      <c r="D207" s="29">
        <v>3420874</v>
      </c>
      <c r="E207" s="27">
        <f t="shared" si="30"/>
        <v>2.3494417907498382E-2</v>
      </c>
      <c r="F207" s="39">
        <v>751653</v>
      </c>
      <c r="G207" s="39">
        <v>810813</v>
      </c>
      <c r="H207" s="39">
        <v>14558</v>
      </c>
      <c r="I207" s="39">
        <v>0</v>
      </c>
      <c r="J207" s="39">
        <v>6516</v>
      </c>
      <c r="K207" s="39">
        <v>1706735</v>
      </c>
      <c r="L207" s="39">
        <v>130599</v>
      </c>
      <c r="M207" s="39">
        <v>0</v>
      </c>
      <c r="N207" s="39">
        <v>0</v>
      </c>
      <c r="O207" s="83">
        <f t="shared" si="33"/>
        <v>1127.4794999999999</v>
      </c>
      <c r="P207" s="83">
        <f t="shared" si="34"/>
        <v>6486.5039999999999</v>
      </c>
      <c r="Q207" s="83">
        <f t="shared" si="35"/>
        <v>116.464</v>
      </c>
      <c r="R207" s="83">
        <f t="shared" si="36"/>
        <v>0</v>
      </c>
      <c r="S207" s="83">
        <f t="shared" si="37"/>
        <v>19.548000000000002</v>
      </c>
      <c r="T207" s="83">
        <f t="shared" si="38"/>
        <v>8533.6749999999993</v>
      </c>
      <c r="U207" s="83">
        <f t="shared" si="39"/>
        <v>652.995</v>
      </c>
      <c r="V207" s="83">
        <f t="shared" si="40"/>
        <v>0</v>
      </c>
      <c r="W207" s="83">
        <f t="shared" si="41"/>
        <v>0</v>
      </c>
      <c r="X207" s="13">
        <v>107113149</v>
      </c>
      <c r="Y207" s="25">
        <v>600707</v>
      </c>
      <c r="Z207" s="89">
        <f t="shared" si="42"/>
        <v>2523.2374999999993</v>
      </c>
      <c r="AA207" s="86">
        <f t="shared" si="31"/>
        <v>5.608153673084525E-3</v>
      </c>
      <c r="AB207" s="66">
        <v>443574.86690999998</v>
      </c>
      <c r="AC207" s="36">
        <v>19459.902999999998</v>
      </c>
      <c r="AD207" s="93">
        <f t="shared" si="43"/>
        <v>9729.9514999999992</v>
      </c>
      <c r="AE207" s="93">
        <f t="shared" si="44"/>
        <v>4593.335</v>
      </c>
      <c r="AF207" s="71">
        <f t="shared" si="32"/>
        <v>433844.91540999996</v>
      </c>
      <c r="AG207" s="75">
        <v>239.7063846030178</v>
      </c>
    </row>
    <row r="208" spans="1:33" ht="13.5" thickBot="1">
      <c r="A208" s="18">
        <v>179</v>
      </c>
      <c r="B208" s="11" t="s">
        <v>187</v>
      </c>
      <c r="C208" s="12">
        <v>48709362</v>
      </c>
      <c r="D208" s="29">
        <v>1473849</v>
      </c>
      <c r="E208" s="27">
        <f t="shared" si="30"/>
        <v>3.0258023088046194E-2</v>
      </c>
      <c r="F208" s="39">
        <v>180525</v>
      </c>
      <c r="G208" s="39">
        <v>85095</v>
      </c>
      <c r="H208" s="39">
        <v>0</v>
      </c>
      <c r="I208" s="39">
        <v>0</v>
      </c>
      <c r="J208" s="39">
        <v>258</v>
      </c>
      <c r="K208" s="39">
        <v>889235</v>
      </c>
      <c r="L208" s="39">
        <v>318736</v>
      </c>
      <c r="M208" s="39">
        <v>0</v>
      </c>
      <c r="N208" s="39">
        <v>0</v>
      </c>
      <c r="O208" s="83">
        <f t="shared" si="33"/>
        <v>270.78750000000002</v>
      </c>
      <c r="P208" s="83">
        <f t="shared" si="34"/>
        <v>680.76</v>
      </c>
      <c r="Q208" s="83">
        <f t="shared" si="35"/>
        <v>0</v>
      </c>
      <c r="R208" s="83">
        <f t="shared" si="36"/>
        <v>0</v>
      </c>
      <c r="S208" s="83">
        <f t="shared" si="37"/>
        <v>0.77400000000000002</v>
      </c>
      <c r="T208" s="83">
        <f t="shared" si="38"/>
        <v>4446.1750000000002</v>
      </c>
      <c r="U208" s="83">
        <f t="shared" si="39"/>
        <v>1593.68</v>
      </c>
      <c r="V208" s="83">
        <f t="shared" si="40"/>
        <v>0</v>
      </c>
      <c r="W208" s="83">
        <f t="shared" si="41"/>
        <v>0</v>
      </c>
      <c r="X208" s="13">
        <v>21718521</v>
      </c>
      <c r="Y208" s="25">
        <v>291411</v>
      </c>
      <c r="Z208" s="89">
        <f t="shared" si="42"/>
        <v>712.10129999999936</v>
      </c>
      <c r="AA208" s="86">
        <f t="shared" si="31"/>
        <v>1.3417626365994259E-2</v>
      </c>
      <c r="AB208" s="66">
        <v>75264.241850000006</v>
      </c>
      <c r="AC208" s="36">
        <v>7704.2777999999998</v>
      </c>
      <c r="AD208" s="93">
        <f t="shared" si="43"/>
        <v>3852.1388999999999</v>
      </c>
      <c r="AE208" s="93">
        <f t="shared" si="44"/>
        <v>3019.9275000000002</v>
      </c>
      <c r="AF208" s="71">
        <f t="shared" si="32"/>
        <v>71412.10295</v>
      </c>
      <c r="AG208" s="75">
        <v>175.84914239239487</v>
      </c>
    </row>
    <row r="209" spans="1:39" ht="13.5" thickBot="1">
      <c r="A209" s="18">
        <v>180</v>
      </c>
      <c r="B209" s="11" t="s">
        <v>188</v>
      </c>
      <c r="C209" s="12">
        <v>12547045.17</v>
      </c>
      <c r="D209" s="29">
        <v>781116</v>
      </c>
      <c r="E209" s="27">
        <f t="shared" si="30"/>
        <v>6.2254976324437668E-2</v>
      </c>
      <c r="F209" s="39">
        <v>153712</v>
      </c>
      <c r="G209" s="39">
        <v>493446</v>
      </c>
      <c r="H209" s="39">
        <v>16290</v>
      </c>
      <c r="I209" s="39">
        <v>0</v>
      </c>
      <c r="J209" s="39">
        <v>764</v>
      </c>
      <c r="K209" s="39">
        <v>0</v>
      </c>
      <c r="L209" s="39">
        <v>116904</v>
      </c>
      <c r="M209" s="39">
        <v>0</v>
      </c>
      <c r="N209" s="39">
        <v>0</v>
      </c>
      <c r="O209" s="83">
        <f t="shared" si="33"/>
        <v>230.56800000000001</v>
      </c>
      <c r="P209" s="83">
        <f t="shared" si="34"/>
        <v>3947.5680000000002</v>
      </c>
      <c r="Q209" s="83">
        <f t="shared" si="35"/>
        <v>130.32</v>
      </c>
      <c r="R209" s="83">
        <f t="shared" si="36"/>
        <v>0</v>
      </c>
      <c r="S209" s="83">
        <f t="shared" si="37"/>
        <v>2.2920000000000003</v>
      </c>
      <c r="T209" s="83">
        <f t="shared" si="38"/>
        <v>0</v>
      </c>
      <c r="U209" s="83">
        <f t="shared" si="39"/>
        <v>584.52</v>
      </c>
      <c r="V209" s="83">
        <f t="shared" si="40"/>
        <v>0</v>
      </c>
      <c r="W209" s="83">
        <f t="shared" si="41"/>
        <v>0</v>
      </c>
      <c r="X209" s="13">
        <v>23718708</v>
      </c>
      <c r="Y209" s="25">
        <v>130330</v>
      </c>
      <c r="Z209" s="89">
        <f t="shared" si="42"/>
        <v>492.61139999999887</v>
      </c>
      <c r="AA209" s="86">
        <f t="shared" si="31"/>
        <v>5.4948186891124089E-3</v>
      </c>
      <c r="AB209" s="66">
        <v>42432.97939</v>
      </c>
      <c r="AC209" s="36">
        <v>5387.8793999999989</v>
      </c>
      <c r="AD209" s="93">
        <f t="shared" si="43"/>
        <v>2693.9396999999994</v>
      </c>
      <c r="AE209" s="93">
        <f t="shared" si="44"/>
        <v>292.26</v>
      </c>
      <c r="AF209" s="71">
        <f t="shared" si="32"/>
        <v>39739.039689999998</v>
      </c>
      <c r="AG209" s="75">
        <v>496.87271314670591</v>
      </c>
    </row>
    <row r="210" spans="1:39" ht="13.5" thickBot="1">
      <c r="A210" s="18">
        <v>181</v>
      </c>
      <c r="B210" s="11" t="s">
        <v>189</v>
      </c>
      <c r="C210" s="12">
        <v>36657796.530000001</v>
      </c>
      <c r="D210" s="29">
        <v>2075407</v>
      </c>
      <c r="E210" s="27">
        <f t="shared" si="30"/>
        <v>5.6615705155696652E-2</v>
      </c>
      <c r="F210" s="39">
        <v>442574</v>
      </c>
      <c r="G210" s="39">
        <v>1401046</v>
      </c>
      <c r="H210" s="39">
        <v>0</v>
      </c>
      <c r="I210" s="39">
        <v>0</v>
      </c>
      <c r="J210" s="39">
        <v>3329</v>
      </c>
      <c r="K210" s="39">
        <v>40875</v>
      </c>
      <c r="L210" s="39">
        <v>187583</v>
      </c>
      <c r="M210" s="39">
        <v>0</v>
      </c>
      <c r="N210" s="39">
        <v>0</v>
      </c>
      <c r="O210" s="83">
        <f t="shared" si="33"/>
        <v>663.86099999999999</v>
      </c>
      <c r="P210" s="83">
        <f t="shared" si="34"/>
        <v>11208.368</v>
      </c>
      <c r="Q210" s="83">
        <f t="shared" si="35"/>
        <v>0</v>
      </c>
      <c r="R210" s="83">
        <f t="shared" si="36"/>
        <v>0</v>
      </c>
      <c r="S210" s="83">
        <f t="shared" si="37"/>
        <v>9.9870000000000001</v>
      </c>
      <c r="T210" s="83">
        <f t="shared" si="38"/>
        <v>204.375</v>
      </c>
      <c r="U210" s="83">
        <f t="shared" si="39"/>
        <v>937.91499999999996</v>
      </c>
      <c r="V210" s="83">
        <f t="shared" si="40"/>
        <v>0</v>
      </c>
      <c r="W210" s="83">
        <f t="shared" si="41"/>
        <v>0</v>
      </c>
      <c r="X210" s="13">
        <v>27167360</v>
      </c>
      <c r="Y210" s="25">
        <v>306335</v>
      </c>
      <c r="Z210" s="89">
        <f t="shared" si="42"/>
        <v>1085.4920000000002</v>
      </c>
      <c r="AA210" s="86">
        <f t="shared" si="31"/>
        <v>1.127584719310231E-2</v>
      </c>
      <c r="AB210" s="66">
        <v>64663.492624999999</v>
      </c>
      <c r="AC210" s="36">
        <v>14109.998000000001</v>
      </c>
      <c r="AD210" s="93">
        <f t="shared" si="43"/>
        <v>7054.9990000000007</v>
      </c>
      <c r="AE210" s="93">
        <f t="shared" si="44"/>
        <v>571.14499999999998</v>
      </c>
      <c r="AF210" s="71">
        <f t="shared" si="32"/>
        <v>57608.493624999996</v>
      </c>
      <c r="AG210" s="75">
        <v>134.85794095393177</v>
      </c>
    </row>
    <row r="211" spans="1:39" ht="13.5" thickBot="1">
      <c r="A211" s="18">
        <v>182</v>
      </c>
      <c r="B211" s="11" t="s">
        <v>190</v>
      </c>
      <c r="C211" s="12">
        <v>17268722.100000001</v>
      </c>
      <c r="D211" s="29">
        <v>1365518</v>
      </c>
      <c r="E211" s="27">
        <f t="shared" si="30"/>
        <v>7.9074640966050394E-2</v>
      </c>
      <c r="F211" s="39">
        <v>88053</v>
      </c>
      <c r="G211" s="39">
        <v>121592</v>
      </c>
      <c r="H211" s="39">
        <v>0</v>
      </c>
      <c r="I211" s="39">
        <v>0</v>
      </c>
      <c r="J211" s="39">
        <v>12578</v>
      </c>
      <c r="K211" s="39">
        <v>1089563</v>
      </c>
      <c r="L211" s="39">
        <v>36332</v>
      </c>
      <c r="M211" s="39">
        <v>17400</v>
      </c>
      <c r="N211" s="39">
        <v>0</v>
      </c>
      <c r="O211" s="83">
        <f t="shared" si="33"/>
        <v>132.0795</v>
      </c>
      <c r="P211" s="83">
        <f t="shared" si="34"/>
        <v>972.73599999999999</v>
      </c>
      <c r="Q211" s="83">
        <f t="shared" si="35"/>
        <v>0</v>
      </c>
      <c r="R211" s="83">
        <f t="shared" si="36"/>
        <v>0</v>
      </c>
      <c r="S211" s="83">
        <f t="shared" si="37"/>
        <v>37.734000000000002</v>
      </c>
      <c r="T211" s="83">
        <f t="shared" si="38"/>
        <v>5447.8150000000005</v>
      </c>
      <c r="U211" s="83">
        <f t="shared" si="39"/>
        <v>181.66</v>
      </c>
      <c r="V211" s="83">
        <f t="shared" si="40"/>
        <v>87</v>
      </c>
      <c r="W211" s="83">
        <f t="shared" si="41"/>
        <v>0</v>
      </c>
      <c r="X211" s="13">
        <v>14131584</v>
      </c>
      <c r="Y211" s="25">
        <v>185061</v>
      </c>
      <c r="Z211" s="89">
        <f t="shared" si="42"/>
        <v>674.59540000000015</v>
      </c>
      <c r="AA211" s="86">
        <f t="shared" si="31"/>
        <v>1.3095559563598815E-2</v>
      </c>
      <c r="AB211" s="66">
        <v>29703.661949999998</v>
      </c>
      <c r="AC211" s="36">
        <v>7533.6199000000006</v>
      </c>
      <c r="AD211" s="93">
        <f t="shared" si="43"/>
        <v>3766.8099500000003</v>
      </c>
      <c r="AE211" s="93">
        <f t="shared" si="44"/>
        <v>2858.2375000000002</v>
      </c>
      <c r="AF211" s="71">
        <f t="shared" si="32"/>
        <v>25936.851999999999</v>
      </c>
      <c r="AG211" s="75">
        <v>95.320445640349249</v>
      </c>
    </row>
    <row r="212" spans="1:39" ht="13.5" thickBot="1">
      <c r="A212" s="18">
        <v>183</v>
      </c>
      <c r="B212" s="11" t="s">
        <v>191</v>
      </c>
      <c r="C212" s="12">
        <v>408043564.60000002</v>
      </c>
      <c r="D212" s="29">
        <v>12531629</v>
      </c>
      <c r="E212" s="27">
        <f t="shared" si="30"/>
        <v>3.071149771050696E-2</v>
      </c>
      <c r="F212" s="39">
        <v>2004358</v>
      </c>
      <c r="G212" s="39">
        <v>4747530</v>
      </c>
      <c r="H212" s="39">
        <v>79544</v>
      </c>
      <c r="I212" s="39">
        <v>0</v>
      </c>
      <c r="J212" s="39">
        <v>972</v>
      </c>
      <c r="K212" s="39">
        <v>3671788</v>
      </c>
      <c r="L212" s="39">
        <v>2027437</v>
      </c>
      <c r="M212" s="39">
        <v>0</v>
      </c>
      <c r="N212" s="39">
        <v>0</v>
      </c>
      <c r="O212" s="83">
        <f t="shared" si="33"/>
        <v>3006.5370000000003</v>
      </c>
      <c r="P212" s="83">
        <f t="shared" si="34"/>
        <v>37980.239999999998</v>
      </c>
      <c r="Q212" s="83">
        <f t="shared" si="35"/>
        <v>636.35199999999998</v>
      </c>
      <c r="R212" s="83">
        <f t="shared" si="36"/>
        <v>0</v>
      </c>
      <c r="S212" s="83">
        <f t="shared" si="37"/>
        <v>2.9159999999999999</v>
      </c>
      <c r="T212" s="83">
        <f t="shared" si="38"/>
        <v>18358.939999999999</v>
      </c>
      <c r="U212" s="83">
        <f t="shared" si="39"/>
        <v>10137.184999999999</v>
      </c>
      <c r="V212" s="83">
        <f t="shared" si="40"/>
        <v>0</v>
      </c>
      <c r="W212" s="83">
        <f t="shared" si="41"/>
        <v>0</v>
      </c>
      <c r="X212" s="13">
        <v>52753098</v>
      </c>
      <c r="Y212" s="25">
        <v>2731905</v>
      </c>
      <c r="Z212" s="89">
        <f t="shared" si="42"/>
        <v>11858.927100000015</v>
      </c>
      <c r="AA212" s="86">
        <f t="shared" si="31"/>
        <v>5.1786626825215079E-2</v>
      </c>
      <c r="AB212" s="66">
        <v>790395.66814000008</v>
      </c>
      <c r="AC212" s="36">
        <v>81981.097100000014</v>
      </c>
      <c r="AD212" s="93">
        <f t="shared" si="43"/>
        <v>40990.548550000007</v>
      </c>
      <c r="AE212" s="93">
        <f t="shared" si="44"/>
        <v>14248.0625</v>
      </c>
      <c r="AF212" s="71">
        <f t="shared" si="32"/>
        <v>749405.11959000002</v>
      </c>
      <c r="AG212" s="75">
        <v>114.92698405280484</v>
      </c>
    </row>
    <row r="213" spans="1:39" ht="13.5" thickBot="1">
      <c r="A213" s="18">
        <v>184</v>
      </c>
      <c r="B213" s="11" t="s">
        <v>192</v>
      </c>
      <c r="C213" s="12">
        <v>39520085</v>
      </c>
      <c r="D213" s="29">
        <v>1495311</v>
      </c>
      <c r="E213" s="27">
        <f t="shared" si="30"/>
        <v>3.7836735422001243E-2</v>
      </c>
      <c r="F213" s="39">
        <v>304628</v>
      </c>
      <c r="G213" s="39">
        <v>118019</v>
      </c>
      <c r="H213" s="39">
        <v>36</v>
      </c>
      <c r="I213" s="39">
        <v>0</v>
      </c>
      <c r="J213" s="39">
        <v>22867</v>
      </c>
      <c r="K213" s="39">
        <v>815437</v>
      </c>
      <c r="L213" s="39">
        <v>234324</v>
      </c>
      <c r="M213" s="39">
        <v>0</v>
      </c>
      <c r="N213" s="39">
        <v>0</v>
      </c>
      <c r="O213" s="83">
        <f t="shared" si="33"/>
        <v>456.94200000000001</v>
      </c>
      <c r="P213" s="83">
        <f t="shared" si="34"/>
        <v>944.15200000000004</v>
      </c>
      <c r="Q213" s="83">
        <f t="shared" si="35"/>
        <v>0.28800000000000003</v>
      </c>
      <c r="R213" s="83">
        <f t="shared" si="36"/>
        <v>0</v>
      </c>
      <c r="S213" s="83">
        <f t="shared" si="37"/>
        <v>68.600999999999999</v>
      </c>
      <c r="T213" s="83">
        <f t="shared" si="38"/>
        <v>4077.1849999999999</v>
      </c>
      <c r="U213" s="83">
        <f t="shared" si="39"/>
        <v>1171.6200000000001</v>
      </c>
      <c r="V213" s="83">
        <f t="shared" si="40"/>
        <v>0</v>
      </c>
      <c r="W213" s="83">
        <f t="shared" si="41"/>
        <v>0</v>
      </c>
      <c r="X213" s="13">
        <v>25211744</v>
      </c>
      <c r="Y213" s="25">
        <v>166270</v>
      </c>
      <c r="Z213" s="89">
        <f t="shared" si="42"/>
        <v>561.41380000000026</v>
      </c>
      <c r="AA213" s="86">
        <f t="shared" si="31"/>
        <v>6.5949424204846761E-3</v>
      </c>
      <c r="AB213" s="66">
        <v>60620.173900000002</v>
      </c>
      <c r="AC213" s="36">
        <v>7280.2017999999998</v>
      </c>
      <c r="AD213" s="93">
        <f t="shared" si="43"/>
        <v>3640.1008999999999</v>
      </c>
      <c r="AE213" s="93">
        <f t="shared" si="44"/>
        <v>2624.4025000000001</v>
      </c>
      <c r="AF213" s="71">
        <f t="shared" si="32"/>
        <v>56980.073000000004</v>
      </c>
      <c r="AG213" s="75">
        <v>132.09614074234682</v>
      </c>
    </row>
    <row r="214" spans="1:39" ht="13.5" thickBot="1">
      <c r="A214" s="18">
        <v>185</v>
      </c>
      <c r="B214" s="11" t="s">
        <v>193</v>
      </c>
      <c r="C214" s="12">
        <v>20513812</v>
      </c>
      <c r="D214" s="29">
        <v>1804761</v>
      </c>
      <c r="E214" s="27">
        <f t="shared" si="30"/>
        <v>8.7977846340797111E-2</v>
      </c>
      <c r="F214" s="39">
        <v>43820</v>
      </c>
      <c r="G214" s="39">
        <v>0</v>
      </c>
      <c r="H214" s="39">
        <v>6198</v>
      </c>
      <c r="I214" s="39">
        <v>0</v>
      </c>
      <c r="J214" s="39">
        <v>436</v>
      </c>
      <c r="K214" s="39">
        <v>790214</v>
      </c>
      <c r="L214" s="39">
        <v>682798</v>
      </c>
      <c r="M214" s="39">
        <v>281295</v>
      </c>
      <c r="N214" s="39">
        <v>0</v>
      </c>
      <c r="O214" s="83">
        <f t="shared" si="33"/>
        <v>65.73</v>
      </c>
      <c r="P214" s="83">
        <f t="shared" si="34"/>
        <v>0</v>
      </c>
      <c r="Q214" s="83">
        <f t="shared" si="35"/>
        <v>49.584000000000003</v>
      </c>
      <c r="R214" s="83">
        <f t="shared" si="36"/>
        <v>0</v>
      </c>
      <c r="S214" s="83">
        <f t="shared" si="37"/>
        <v>1.3080000000000001</v>
      </c>
      <c r="T214" s="83">
        <f t="shared" si="38"/>
        <v>3951.07</v>
      </c>
      <c r="U214" s="83">
        <f t="shared" si="39"/>
        <v>3413.9900000000002</v>
      </c>
      <c r="V214" s="83">
        <f t="shared" si="40"/>
        <v>1406.4750000000001</v>
      </c>
      <c r="W214" s="83">
        <f t="shared" si="41"/>
        <v>0</v>
      </c>
      <c r="X214" s="13">
        <v>20939341</v>
      </c>
      <c r="Y214" s="25">
        <v>270881</v>
      </c>
      <c r="Z214" s="89">
        <f t="shared" si="42"/>
        <v>1267.4257999999991</v>
      </c>
      <c r="AA214" s="86">
        <f t="shared" si="31"/>
        <v>1.2936462518089753E-2</v>
      </c>
      <c r="AB214" s="66">
        <v>44454.80999999999</v>
      </c>
      <c r="AC214" s="36">
        <v>10155.5828</v>
      </c>
      <c r="AD214" s="93">
        <f t="shared" si="43"/>
        <v>5077.7914000000001</v>
      </c>
      <c r="AE214" s="93">
        <f t="shared" si="44"/>
        <v>4385.7674999999999</v>
      </c>
      <c r="AF214" s="71">
        <f t="shared" si="32"/>
        <v>39377.018599999989</v>
      </c>
      <c r="AG214" s="75">
        <v>93.018410630697019</v>
      </c>
    </row>
    <row r="215" spans="1:39" ht="13.5" thickBot="1">
      <c r="A215" s="18">
        <v>186</v>
      </c>
      <c r="B215" s="11" t="s">
        <v>194</v>
      </c>
      <c r="C215" s="12">
        <v>347221261.24000001</v>
      </c>
      <c r="D215" s="29">
        <v>12535780</v>
      </c>
      <c r="E215" s="27">
        <f t="shared" si="30"/>
        <v>3.6103146320107526E-2</v>
      </c>
      <c r="F215" s="39">
        <v>1923748</v>
      </c>
      <c r="G215" s="39">
        <v>982539</v>
      </c>
      <c r="H215" s="39">
        <v>128667</v>
      </c>
      <c r="I215" s="39">
        <v>0</v>
      </c>
      <c r="J215" s="39">
        <v>306</v>
      </c>
      <c r="K215" s="39">
        <v>6912835</v>
      </c>
      <c r="L215" s="39">
        <v>2587685</v>
      </c>
      <c r="M215" s="39">
        <v>0</v>
      </c>
      <c r="N215" s="39">
        <v>0</v>
      </c>
      <c r="O215" s="83">
        <f t="shared" si="33"/>
        <v>2885.6219999999998</v>
      </c>
      <c r="P215" s="83">
        <f t="shared" si="34"/>
        <v>7860.3119999999999</v>
      </c>
      <c r="Q215" s="83">
        <f t="shared" si="35"/>
        <v>1029.336</v>
      </c>
      <c r="R215" s="83">
        <f t="shared" si="36"/>
        <v>0</v>
      </c>
      <c r="S215" s="83">
        <f t="shared" si="37"/>
        <v>0.91800000000000004</v>
      </c>
      <c r="T215" s="83">
        <f t="shared" si="38"/>
        <v>34564.175000000003</v>
      </c>
      <c r="U215" s="83">
        <f t="shared" si="39"/>
        <v>12938.425000000001</v>
      </c>
      <c r="V215" s="83">
        <f t="shared" si="40"/>
        <v>0</v>
      </c>
      <c r="W215" s="83">
        <f t="shared" si="41"/>
        <v>0</v>
      </c>
      <c r="X215" s="13">
        <v>43798925</v>
      </c>
      <c r="Y215" s="25">
        <v>4588728</v>
      </c>
      <c r="Z215" s="89">
        <f t="shared" si="42"/>
        <v>22380.007700000016</v>
      </c>
      <c r="AA215" s="86">
        <f t="shared" si="31"/>
        <v>0.10476805081403254</v>
      </c>
      <c r="AB215" s="66">
        <v>751415.57789999992</v>
      </c>
      <c r="AC215" s="36">
        <v>81658.795700000017</v>
      </c>
      <c r="AD215" s="93">
        <f t="shared" si="43"/>
        <v>40829.397850000008</v>
      </c>
      <c r="AE215" s="93">
        <f t="shared" si="44"/>
        <v>23751.300000000003</v>
      </c>
      <c r="AF215" s="71">
        <f t="shared" si="32"/>
        <v>710586.18004999985</v>
      </c>
      <c r="AG215" s="75">
        <v>132.27443533374404</v>
      </c>
    </row>
    <row r="216" spans="1:39" ht="13.5" thickBot="1">
      <c r="A216" s="18">
        <v>187</v>
      </c>
      <c r="B216" s="11" t="s">
        <v>195</v>
      </c>
      <c r="C216" s="12">
        <v>24240424.800000001</v>
      </c>
      <c r="D216" s="29">
        <v>3251488</v>
      </c>
      <c r="E216" s="27">
        <f t="shared" si="30"/>
        <v>0.13413494304769774</v>
      </c>
      <c r="F216" s="39">
        <v>321323</v>
      </c>
      <c r="G216" s="39">
        <v>543376</v>
      </c>
      <c r="H216" s="39">
        <v>60658</v>
      </c>
      <c r="I216" s="39">
        <v>0</v>
      </c>
      <c r="J216" s="39">
        <v>1074</v>
      </c>
      <c r="K216" s="39">
        <v>1744487</v>
      </c>
      <c r="L216" s="39">
        <v>572728</v>
      </c>
      <c r="M216" s="39">
        <v>0</v>
      </c>
      <c r="N216" s="39">
        <v>7842</v>
      </c>
      <c r="O216" s="83">
        <f t="shared" si="33"/>
        <v>481.98450000000003</v>
      </c>
      <c r="P216" s="83">
        <f t="shared" si="34"/>
        <v>4347.0079999999998</v>
      </c>
      <c r="Q216" s="83">
        <f t="shared" si="35"/>
        <v>485.26400000000001</v>
      </c>
      <c r="R216" s="83">
        <f t="shared" si="36"/>
        <v>0</v>
      </c>
      <c r="S216" s="83">
        <f t="shared" si="37"/>
        <v>3.222</v>
      </c>
      <c r="T216" s="83">
        <f t="shared" si="38"/>
        <v>8722.4349999999995</v>
      </c>
      <c r="U216" s="83">
        <f t="shared" si="39"/>
        <v>2863.64</v>
      </c>
      <c r="V216" s="83">
        <f t="shared" si="40"/>
        <v>0</v>
      </c>
      <c r="W216" s="83">
        <f t="shared" si="41"/>
        <v>39.21</v>
      </c>
      <c r="X216" s="13">
        <v>6541652</v>
      </c>
      <c r="Y216" s="25">
        <v>400611</v>
      </c>
      <c r="Z216" s="89">
        <f t="shared" si="42"/>
        <v>1504.0675000000047</v>
      </c>
      <c r="AA216" s="86">
        <f t="shared" si="31"/>
        <v>6.1240035391671707E-2</v>
      </c>
      <c r="AB216" s="66">
        <v>37426.206950000007</v>
      </c>
      <c r="AC216" s="36">
        <v>18446.831000000002</v>
      </c>
      <c r="AD216" s="93">
        <f t="shared" si="43"/>
        <v>9223.415500000001</v>
      </c>
      <c r="AE216" s="93">
        <f t="shared" si="44"/>
        <v>5812.642499999999</v>
      </c>
      <c r="AF216" s="71">
        <f t="shared" si="32"/>
        <v>28202.791450000004</v>
      </c>
      <c r="AG216" s="75">
        <v>133.58029674749162</v>
      </c>
    </row>
    <row r="217" spans="1:39" ht="13.5" thickBot="1">
      <c r="A217" s="18">
        <v>188</v>
      </c>
      <c r="B217" s="11" t="s">
        <v>196</v>
      </c>
      <c r="C217" s="12">
        <v>28469813.280000001</v>
      </c>
      <c r="D217" s="29">
        <v>1343077</v>
      </c>
      <c r="E217" s="27">
        <f t="shared" si="30"/>
        <v>4.7175476241830834E-2</v>
      </c>
      <c r="F217" s="39">
        <v>252034</v>
      </c>
      <c r="G217" s="39">
        <v>97216</v>
      </c>
      <c r="H217" s="39">
        <v>0</v>
      </c>
      <c r="I217" s="39">
        <v>0</v>
      </c>
      <c r="J217" s="39">
        <v>644</v>
      </c>
      <c r="K217" s="39">
        <v>764600</v>
      </c>
      <c r="L217" s="39">
        <v>211868</v>
      </c>
      <c r="M217" s="39">
        <v>16715</v>
      </c>
      <c r="N217" s="39">
        <v>0</v>
      </c>
      <c r="O217" s="83">
        <f t="shared" si="33"/>
        <v>378.05099999999999</v>
      </c>
      <c r="P217" s="83">
        <f t="shared" si="34"/>
        <v>777.72800000000007</v>
      </c>
      <c r="Q217" s="83">
        <f t="shared" si="35"/>
        <v>0</v>
      </c>
      <c r="R217" s="83">
        <f t="shared" si="36"/>
        <v>0</v>
      </c>
      <c r="S217" s="83">
        <f t="shared" si="37"/>
        <v>1.9319999999999999</v>
      </c>
      <c r="T217" s="83">
        <f t="shared" si="38"/>
        <v>3823</v>
      </c>
      <c r="U217" s="83">
        <f t="shared" si="39"/>
        <v>1059.3399999999999</v>
      </c>
      <c r="V217" s="83">
        <f t="shared" si="40"/>
        <v>83.575000000000003</v>
      </c>
      <c r="W217" s="83">
        <f t="shared" si="41"/>
        <v>0</v>
      </c>
      <c r="X217" s="13">
        <v>11941557</v>
      </c>
      <c r="Y217" s="25">
        <v>568222</v>
      </c>
      <c r="Z217" s="89">
        <f t="shared" si="42"/>
        <v>2629.5689999999995</v>
      </c>
      <c r="AA217" s="86">
        <f t="shared" si="31"/>
        <v>4.7583577250437277E-2</v>
      </c>
      <c r="AB217" s="66">
        <v>56930.60805000001</v>
      </c>
      <c r="AC217" s="36">
        <v>8753.1949999999997</v>
      </c>
      <c r="AD217" s="93">
        <f t="shared" si="43"/>
        <v>4376.5974999999999</v>
      </c>
      <c r="AE217" s="93">
        <f t="shared" si="44"/>
        <v>2482.9575</v>
      </c>
      <c r="AF217" s="71">
        <f t="shared" si="32"/>
        <v>52554.010550000006</v>
      </c>
      <c r="AG217" s="75">
        <v>77.327625009168401</v>
      </c>
    </row>
    <row r="218" spans="1:39" ht="13.5" thickBot="1">
      <c r="A218" s="18">
        <v>189</v>
      </c>
      <c r="B218" s="11" t="s">
        <v>197</v>
      </c>
      <c r="C218" s="12">
        <v>66244260.539999999</v>
      </c>
      <c r="D218" s="29">
        <v>3759352</v>
      </c>
      <c r="E218" s="27">
        <f t="shared" si="30"/>
        <v>5.6749852279353412E-2</v>
      </c>
      <c r="F218" s="39">
        <v>160025</v>
      </c>
      <c r="G218" s="39">
        <v>43791</v>
      </c>
      <c r="H218" s="39">
        <v>157281</v>
      </c>
      <c r="I218" s="39">
        <v>0</v>
      </c>
      <c r="J218" s="39">
        <v>345</v>
      </c>
      <c r="K218" s="39">
        <v>1742988</v>
      </c>
      <c r="L218" s="39">
        <v>1639714</v>
      </c>
      <c r="M218" s="39">
        <v>0</v>
      </c>
      <c r="N218" s="39">
        <v>15208</v>
      </c>
      <c r="O218" s="83">
        <f t="shared" si="33"/>
        <v>240.03749999999999</v>
      </c>
      <c r="P218" s="83">
        <f t="shared" si="34"/>
        <v>350.32800000000003</v>
      </c>
      <c r="Q218" s="83">
        <f t="shared" si="35"/>
        <v>1258.248</v>
      </c>
      <c r="R218" s="83">
        <f t="shared" si="36"/>
        <v>0</v>
      </c>
      <c r="S218" s="83">
        <f t="shared" si="37"/>
        <v>1.0349999999999999</v>
      </c>
      <c r="T218" s="83">
        <f t="shared" si="38"/>
        <v>8714.94</v>
      </c>
      <c r="U218" s="83">
        <f t="shared" si="39"/>
        <v>8198.57</v>
      </c>
      <c r="V218" s="83">
        <f t="shared" si="40"/>
        <v>0</v>
      </c>
      <c r="W218" s="83">
        <f t="shared" si="41"/>
        <v>76.040000000000006</v>
      </c>
      <c r="X218" s="13">
        <v>56788628</v>
      </c>
      <c r="Y218" s="25">
        <v>505843</v>
      </c>
      <c r="Z218" s="89">
        <f t="shared" si="42"/>
        <v>2190.5969000000005</v>
      </c>
      <c r="AA218" s="86">
        <f t="shared" si="31"/>
        <v>8.9074699955772833E-3</v>
      </c>
      <c r="AB218" s="66">
        <v>180521.4111</v>
      </c>
      <c r="AC218" s="36">
        <v>21029.795399999999</v>
      </c>
      <c r="AD218" s="93">
        <f t="shared" si="43"/>
        <v>10514.8977</v>
      </c>
      <c r="AE218" s="93">
        <f t="shared" si="44"/>
        <v>8494.7750000000015</v>
      </c>
      <c r="AF218" s="71">
        <f t="shared" si="32"/>
        <v>170006.5134</v>
      </c>
      <c r="AG218" s="75">
        <v>138.61888926378526</v>
      </c>
    </row>
    <row r="219" spans="1:39" ht="13.5" thickBot="1">
      <c r="A219" s="18">
        <v>190</v>
      </c>
      <c r="B219" s="11" t="s">
        <v>198</v>
      </c>
      <c r="C219" s="12">
        <v>693211992.77999997</v>
      </c>
      <c r="D219" s="29">
        <v>54837680</v>
      </c>
      <c r="E219" s="27">
        <f t="shared" si="30"/>
        <v>7.9106652180213316E-2</v>
      </c>
      <c r="F219" s="39">
        <v>28909410</v>
      </c>
      <c r="G219" s="39">
        <v>3520378</v>
      </c>
      <c r="H219" s="39">
        <v>572951</v>
      </c>
      <c r="I219" s="39">
        <v>0</v>
      </c>
      <c r="J219" s="39">
        <v>25513</v>
      </c>
      <c r="K219" s="39">
        <v>17621785</v>
      </c>
      <c r="L219" s="39">
        <v>4084850</v>
      </c>
      <c r="M219" s="39">
        <v>1896</v>
      </c>
      <c r="N219" s="39">
        <v>100897</v>
      </c>
      <c r="O219" s="83">
        <f t="shared" si="33"/>
        <v>43364.114999999998</v>
      </c>
      <c r="P219" s="83">
        <f t="shared" si="34"/>
        <v>28163.024000000001</v>
      </c>
      <c r="Q219" s="83">
        <f t="shared" si="35"/>
        <v>4583.6080000000002</v>
      </c>
      <c r="R219" s="83">
        <f t="shared" si="36"/>
        <v>0</v>
      </c>
      <c r="S219" s="83">
        <f t="shared" si="37"/>
        <v>76.539000000000001</v>
      </c>
      <c r="T219" s="83">
        <f t="shared" si="38"/>
        <v>88108.925000000003</v>
      </c>
      <c r="U219" s="83">
        <f t="shared" si="39"/>
        <v>20424.25</v>
      </c>
      <c r="V219" s="83">
        <f t="shared" si="40"/>
        <v>9.48</v>
      </c>
      <c r="W219" s="83">
        <f t="shared" si="41"/>
        <v>504.48500000000001</v>
      </c>
      <c r="X219" s="13">
        <v>137887186</v>
      </c>
      <c r="Y219" s="25">
        <v>4554465</v>
      </c>
      <c r="Z219" s="89">
        <f t="shared" si="42"/>
        <v>19336.008700000006</v>
      </c>
      <c r="AA219" s="86">
        <f t="shared" si="31"/>
        <v>3.3030371654694586E-2</v>
      </c>
      <c r="AB219" s="66">
        <v>1264445.3957550002</v>
      </c>
      <c r="AC219" s="36">
        <v>204570.43470000001</v>
      </c>
      <c r="AD219" s="93">
        <f t="shared" si="43"/>
        <v>102285.21735000001</v>
      </c>
      <c r="AE219" s="93">
        <f t="shared" si="44"/>
        <v>54523.57</v>
      </c>
      <c r="AF219" s="71">
        <f t="shared" si="32"/>
        <v>1162160.1784050001</v>
      </c>
      <c r="AG219" s="75">
        <v>126.18877134053304</v>
      </c>
    </row>
    <row r="220" spans="1:39" ht="13.5" thickBot="1">
      <c r="A220" s="18">
        <v>191</v>
      </c>
      <c r="B220" s="11" t="s">
        <v>199</v>
      </c>
      <c r="C220" s="12">
        <v>14963251.83</v>
      </c>
      <c r="D220" s="29">
        <v>1393968</v>
      </c>
      <c r="E220" s="27">
        <f t="shared" si="30"/>
        <v>9.3159429236178273E-2</v>
      </c>
      <c r="F220" s="39">
        <v>25792</v>
      </c>
      <c r="G220" s="39">
        <v>31212</v>
      </c>
      <c r="H220" s="39">
        <v>117009</v>
      </c>
      <c r="I220" s="39">
        <v>0</v>
      </c>
      <c r="J220" s="39">
        <v>364</v>
      </c>
      <c r="K220" s="39">
        <v>979814</v>
      </c>
      <c r="L220" s="39">
        <v>238490</v>
      </c>
      <c r="M220" s="39">
        <v>0</v>
      </c>
      <c r="N220" s="39">
        <v>1287</v>
      </c>
      <c r="O220" s="83">
        <f t="shared" si="33"/>
        <v>38.688000000000002</v>
      </c>
      <c r="P220" s="83">
        <f t="shared" si="34"/>
        <v>249.696</v>
      </c>
      <c r="Q220" s="83">
        <f t="shared" si="35"/>
        <v>936.072</v>
      </c>
      <c r="R220" s="83">
        <f t="shared" si="36"/>
        <v>0</v>
      </c>
      <c r="S220" s="83">
        <f t="shared" si="37"/>
        <v>1.0920000000000001</v>
      </c>
      <c r="T220" s="83">
        <f t="shared" si="38"/>
        <v>4899.07</v>
      </c>
      <c r="U220" s="83">
        <f t="shared" si="39"/>
        <v>1192.45</v>
      </c>
      <c r="V220" s="83">
        <f t="shared" si="40"/>
        <v>0</v>
      </c>
      <c r="W220" s="83">
        <f t="shared" si="41"/>
        <v>6.4350000000000005</v>
      </c>
      <c r="X220" s="13">
        <v>14563274</v>
      </c>
      <c r="Y220" s="25">
        <v>44089</v>
      </c>
      <c r="Z220" s="89">
        <f t="shared" si="42"/>
        <v>143.86240000000089</v>
      </c>
      <c r="AA220" s="86">
        <f t="shared" si="31"/>
        <v>3.0274099079643769E-3</v>
      </c>
      <c r="AB220" s="66">
        <v>26215.705425</v>
      </c>
      <c r="AC220" s="36">
        <v>7467.3654000000015</v>
      </c>
      <c r="AD220" s="93">
        <f t="shared" si="43"/>
        <v>3733.6827000000008</v>
      </c>
      <c r="AE220" s="93">
        <f t="shared" si="44"/>
        <v>3048.9775</v>
      </c>
      <c r="AF220" s="71">
        <f t="shared" si="32"/>
        <v>22482.022724999999</v>
      </c>
      <c r="AG220" s="75">
        <v>126.435987324428</v>
      </c>
    </row>
    <row r="221" spans="1:39" ht="13.5" thickBot="1">
      <c r="A221" s="18">
        <v>192</v>
      </c>
      <c r="B221" s="11" t="s">
        <v>200</v>
      </c>
      <c r="C221" s="12">
        <v>198210441.92000002</v>
      </c>
      <c r="D221" s="29">
        <v>3679479</v>
      </c>
      <c r="E221" s="27">
        <f t="shared" si="30"/>
        <v>1.8563497282777258E-2</v>
      </c>
      <c r="F221" s="39">
        <v>325486</v>
      </c>
      <c r="G221" s="39">
        <v>47824</v>
      </c>
      <c r="H221" s="39">
        <v>3259</v>
      </c>
      <c r="I221" s="39">
        <v>0</v>
      </c>
      <c r="J221" s="39">
        <v>2018</v>
      </c>
      <c r="K221" s="39">
        <v>2552424</v>
      </c>
      <c r="L221" s="39">
        <v>747208</v>
      </c>
      <c r="M221" s="39">
        <v>0</v>
      </c>
      <c r="N221" s="39">
        <v>1260</v>
      </c>
      <c r="O221" s="83">
        <f t="shared" si="33"/>
        <v>488.22899999999998</v>
      </c>
      <c r="P221" s="83">
        <f t="shared" si="34"/>
        <v>382.59199999999998</v>
      </c>
      <c r="Q221" s="83">
        <f t="shared" si="35"/>
        <v>26.071999999999999</v>
      </c>
      <c r="R221" s="83">
        <f t="shared" si="36"/>
        <v>0</v>
      </c>
      <c r="S221" s="83">
        <f t="shared" si="37"/>
        <v>6.0540000000000003</v>
      </c>
      <c r="T221" s="83">
        <f t="shared" si="38"/>
        <v>12762.12</v>
      </c>
      <c r="U221" s="83">
        <f t="shared" si="39"/>
        <v>3736.04</v>
      </c>
      <c r="V221" s="83">
        <f t="shared" si="40"/>
        <v>0</v>
      </c>
      <c r="W221" s="83">
        <f t="shared" si="41"/>
        <v>6.3</v>
      </c>
      <c r="X221" s="13">
        <v>141620631</v>
      </c>
      <c r="Y221" s="25">
        <v>3430698</v>
      </c>
      <c r="Z221" s="89">
        <f t="shared" si="42"/>
        <v>16121.328199999996</v>
      </c>
      <c r="AA221" s="86">
        <f t="shared" si="31"/>
        <v>2.4224563721933989E-2</v>
      </c>
      <c r="AB221" s="66">
        <v>487711.88570499996</v>
      </c>
      <c r="AC221" s="36">
        <v>33528.735199999996</v>
      </c>
      <c r="AD221" s="93">
        <f t="shared" si="43"/>
        <v>16764.367599999998</v>
      </c>
      <c r="AE221" s="93">
        <f t="shared" si="44"/>
        <v>8252.23</v>
      </c>
      <c r="AF221" s="71">
        <f t="shared" si="32"/>
        <v>470947.51810499997</v>
      </c>
      <c r="AG221" s="75">
        <v>164.87634176981331</v>
      </c>
    </row>
    <row r="222" spans="1:39" ht="13.5" thickBot="1">
      <c r="A222" s="18">
        <v>193</v>
      </c>
      <c r="B222" s="11" t="s">
        <v>201</v>
      </c>
      <c r="C222" s="12">
        <v>103616960.43000001</v>
      </c>
      <c r="D222" s="29">
        <v>4424172</v>
      </c>
      <c r="E222" s="27">
        <f t="shared" si="30"/>
        <v>4.2697372916944573E-2</v>
      </c>
      <c r="F222" s="39">
        <v>113668</v>
      </c>
      <c r="G222" s="39">
        <v>319447</v>
      </c>
      <c r="H222" s="39">
        <v>136156</v>
      </c>
      <c r="I222" s="39">
        <v>0</v>
      </c>
      <c r="J222" s="39">
        <v>6134</v>
      </c>
      <c r="K222" s="39">
        <v>2636567</v>
      </c>
      <c r="L222" s="39">
        <v>1211202</v>
      </c>
      <c r="M222" s="39">
        <v>998</v>
      </c>
      <c r="N222" s="39">
        <v>0</v>
      </c>
      <c r="O222" s="83">
        <f t="shared" si="33"/>
        <v>170.50200000000001</v>
      </c>
      <c r="P222" s="83">
        <f t="shared" si="34"/>
        <v>2555.576</v>
      </c>
      <c r="Q222" s="83">
        <f t="shared" si="35"/>
        <v>1089.248</v>
      </c>
      <c r="R222" s="83">
        <f t="shared" si="36"/>
        <v>0</v>
      </c>
      <c r="S222" s="83">
        <f t="shared" si="37"/>
        <v>18.402000000000001</v>
      </c>
      <c r="T222" s="83">
        <f t="shared" si="38"/>
        <v>13182.835000000001</v>
      </c>
      <c r="U222" s="83">
        <f t="shared" si="39"/>
        <v>6056.01</v>
      </c>
      <c r="V222" s="83">
        <f t="shared" si="40"/>
        <v>4.99</v>
      </c>
      <c r="W222" s="83">
        <f t="shared" si="41"/>
        <v>0</v>
      </c>
      <c r="X222" s="13">
        <v>102315148</v>
      </c>
      <c r="Y222" s="8">
        <v>4269182</v>
      </c>
      <c r="Z222" s="89">
        <f t="shared" si="42"/>
        <v>15918.901199999997</v>
      </c>
      <c r="AA222" s="86">
        <f t="shared" si="31"/>
        <v>4.172580584059752E-2</v>
      </c>
      <c r="AB222" s="66">
        <v>210772.69687000001</v>
      </c>
      <c r="AC222" s="36">
        <v>38996.464200000002</v>
      </c>
      <c r="AD222" s="93">
        <f t="shared" si="43"/>
        <v>19498.232100000001</v>
      </c>
      <c r="AE222" s="93">
        <f t="shared" si="44"/>
        <v>9621.9175000000014</v>
      </c>
      <c r="AF222" s="71">
        <f t="shared" si="32"/>
        <v>191274.46477000002</v>
      </c>
      <c r="AG222" s="75">
        <v>148.69699504975222</v>
      </c>
    </row>
    <row r="223" spans="1:39" ht="13.5" thickBot="1">
      <c r="A223" s="18">
        <v>194</v>
      </c>
      <c r="B223" s="11" t="s">
        <v>202</v>
      </c>
      <c r="C223" s="12">
        <v>147567762.75</v>
      </c>
      <c r="D223" s="29">
        <v>6904873</v>
      </c>
      <c r="E223" s="27">
        <f t="shared" ref="E223:E241" si="45">+D223/C223</f>
        <v>4.6791202030336397E-2</v>
      </c>
      <c r="F223" s="39">
        <v>2071024</v>
      </c>
      <c r="G223" s="39">
        <v>57008</v>
      </c>
      <c r="H223" s="39">
        <v>1621</v>
      </c>
      <c r="I223" s="39">
        <v>0</v>
      </c>
      <c r="J223" s="39">
        <v>623</v>
      </c>
      <c r="K223" s="39">
        <v>3204474</v>
      </c>
      <c r="L223" s="39">
        <v>1463874</v>
      </c>
      <c r="M223" s="39">
        <v>3427</v>
      </c>
      <c r="N223" s="39">
        <v>102822</v>
      </c>
      <c r="O223" s="83">
        <f t="shared" si="33"/>
        <v>3106.5360000000001</v>
      </c>
      <c r="P223" s="83">
        <f t="shared" si="34"/>
        <v>456.06400000000002</v>
      </c>
      <c r="Q223" s="83">
        <f t="shared" si="35"/>
        <v>12.968</v>
      </c>
      <c r="R223" s="83">
        <f t="shared" si="36"/>
        <v>0</v>
      </c>
      <c r="S223" s="83">
        <f t="shared" si="37"/>
        <v>1.869</v>
      </c>
      <c r="T223" s="83">
        <f t="shared" si="38"/>
        <v>16022.37</v>
      </c>
      <c r="U223" s="83">
        <f t="shared" si="39"/>
        <v>7319.37</v>
      </c>
      <c r="V223" s="83">
        <f t="shared" si="40"/>
        <v>17.135000000000002</v>
      </c>
      <c r="W223" s="83">
        <f t="shared" si="41"/>
        <v>514.11</v>
      </c>
      <c r="X223" s="13">
        <v>99784104</v>
      </c>
      <c r="Y223" s="25">
        <v>1682038</v>
      </c>
      <c r="Z223" s="89">
        <f t="shared" si="42"/>
        <v>7392.0881000000008</v>
      </c>
      <c r="AA223" s="86">
        <f t="shared" ref="AA223:AA241" si="46">+Y223/X223</f>
        <v>1.6856773098849493E-2</v>
      </c>
      <c r="AB223" s="66">
        <v>332638.26859500003</v>
      </c>
      <c r="AC223" s="36">
        <v>34842.5101</v>
      </c>
      <c r="AD223" s="93">
        <f t="shared" si="43"/>
        <v>17421.25505</v>
      </c>
      <c r="AE223" s="93">
        <f t="shared" si="44"/>
        <v>11936.4925</v>
      </c>
      <c r="AF223" s="71">
        <f t="shared" ref="AF223:AF241" si="47">+AB223-(AC223/2)</f>
        <v>315217.01354500005</v>
      </c>
      <c r="AG223" s="75">
        <v>164.29864704071971</v>
      </c>
    </row>
    <row r="224" spans="1:39" ht="13.5" thickBot="1">
      <c r="A224" s="18">
        <v>195</v>
      </c>
      <c r="B224" s="11" t="s">
        <v>203</v>
      </c>
      <c r="C224" s="12">
        <v>58725512.579999998</v>
      </c>
      <c r="D224" s="29">
        <v>4456162</v>
      </c>
      <c r="E224" s="27">
        <f t="shared" si="45"/>
        <v>7.5881193781484738E-2</v>
      </c>
      <c r="F224" s="39">
        <v>919883</v>
      </c>
      <c r="G224" s="39">
        <v>55278</v>
      </c>
      <c r="H224" s="39">
        <v>32917</v>
      </c>
      <c r="I224" s="39">
        <v>0</v>
      </c>
      <c r="J224" s="39">
        <v>11328</v>
      </c>
      <c r="K224" s="39">
        <v>2156529</v>
      </c>
      <c r="L224" s="39">
        <v>1245036</v>
      </c>
      <c r="M224" s="39">
        <v>35191</v>
      </c>
      <c r="N224" s="39">
        <v>0</v>
      </c>
      <c r="O224" s="83">
        <f t="shared" ref="O224:O241" si="48">+F224*$C$10</f>
        <v>1379.8244999999999</v>
      </c>
      <c r="P224" s="83">
        <f t="shared" ref="P224:P241" si="49">+G224*$C$12</f>
        <v>442.22399999999999</v>
      </c>
      <c r="Q224" s="83">
        <f t="shared" ref="Q224:Q241" si="50">+H224*$C$13</f>
        <v>263.33600000000001</v>
      </c>
      <c r="R224" s="83">
        <f t="shared" ref="R224:R241" si="51">+I224*$C$14</f>
        <v>0</v>
      </c>
      <c r="S224" s="83">
        <f t="shared" ref="S224:S241" si="52">+J224*$C$19</f>
        <v>33.984000000000002</v>
      </c>
      <c r="T224" s="83">
        <f t="shared" ref="T224:T241" si="53">+K224*$C$18</f>
        <v>10782.645</v>
      </c>
      <c r="U224" s="83">
        <f t="shared" ref="U224:U241" si="54">+L224*$C$15</f>
        <v>6225.18</v>
      </c>
      <c r="V224" s="83">
        <f t="shared" ref="V224:V241" si="55">+M224*$C$16</f>
        <v>175.95500000000001</v>
      </c>
      <c r="W224" s="83">
        <f t="shared" ref="W224:W241" si="56">+N224*$C$17</f>
        <v>0</v>
      </c>
      <c r="X224" s="13">
        <v>47211478</v>
      </c>
      <c r="Y224" s="25">
        <v>2321682</v>
      </c>
      <c r="Z224" s="89">
        <f t="shared" ref="Z224:Z241" si="57">+AC224-SUM(O224:W224)</f>
        <v>10486.455900000001</v>
      </c>
      <c r="AA224" s="86">
        <f t="shared" si="46"/>
        <v>4.917621939308911E-2</v>
      </c>
      <c r="AB224" s="66">
        <v>150413.95651000005</v>
      </c>
      <c r="AC224" s="36">
        <v>29789.604400000004</v>
      </c>
      <c r="AD224" s="93">
        <f t="shared" ref="AD224:AD241" si="58">AC224*0.5</f>
        <v>14894.802200000002</v>
      </c>
      <c r="AE224" s="93">
        <f t="shared" ref="AE224:AE241" si="59">SUM(T224:W224)/2</f>
        <v>8591.8900000000012</v>
      </c>
      <c r="AF224" s="71">
        <f t="shared" si="47"/>
        <v>135519.15431000004</v>
      </c>
      <c r="AG224" s="75">
        <v>195.77258504904796</v>
      </c>
      <c r="AI224" s="69"/>
      <c r="AJ224" s="69"/>
      <c r="AK224" s="69"/>
      <c r="AL224" s="69"/>
      <c r="AM224" s="69"/>
    </row>
    <row r="225" spans="1:39" ht="13.5" thickBot="1">
      <c r="A225" s="18">
        <v>196</v>
      </c>
      <c r="B225" s="11" t="s">
        <v>204</v>
      </c>
      <c r="C225" s="12">
        <v>35658886.960000001</v>
      </c>
      <c r="D225" s="29">
        <v>2006957</v>
      </c>
      <c r="E225" s="27">
        <f t="shared" si="45"/>
        <v>5.6282098828583288E-2</v>
      </c>
      <c r="F225" s="39">
        <v>120710</v>
      </c>
      <c r="G225" s="39">
        <v>11994</v>
      </c>
      <c r="H225" s="39">
        <v>10125</v>
      </c>
      <c r="I225" s="39">
        <v>0</v>
      </c>
      <c r="J225" s="39">
        <v>0</v>
      </c>
      <c r="K225" s="39">
        <v>742254</v>
      </c>
      <c r="L225" s="39">
        <v>1121874</v>
      </c>
      <c r="M225" s="39">
        <v>0</v>
      </c>
      <c r="N225" s="39">
        <v>0</v>
      </c>
      <c r="O225" s="83">
        <f t="shared" si="48"/>
        <v>181.065</v>
      </c>
      <c r="P225" s="83">
        <f t="shared" si="49"/>
        <v>95.951999999999998</v>
      </c>
      <c r="Q225" s="83">
        <f t="shared" si="50"/>
        <v>81</v>
      </c>
      <c r="R225" s="83">
        <f t="shared" si="51"/>
        <v>0</v>
      </c>
      <c r="S225" s="83">
        <f t="shared" si="52"/>
        <v>0</v>
      </c>
      <c r="T225" s="83">
        <f t="shared" si="53"/>
        <v>3711.27</v>
      </c>
      <c r="U225" s="83">
        <f t="shared" si="54"/>
        <v>5609.37</v>
      </c>
      <c r="V225" s="83">
        <f t="shared" si="55"/>
        <v>0</v>
      </c>
      <c r="W225" s="83">
        <f t="shared" si="56"/>
        <v>0</v>
      </c>
      <c r="X225" s="13">
        <v>16602511</v>
      </c>
      <c r="Y225" s="25">
        <v>89889</v>
      </c>
      <c r="Z225" s="89">
        <f t="shared" si="57"/>
        <v>289.78139999999985</v>
      </c>
      <c r="AA225" s="86">
        <f t="shared" si="46"/>
        <v>5.4141810235813128E-3</v>
      </c>
      <c r="AB225" s="66">
        <v>54326.196850000008</v>
      </c>
      <c r="AC225" s="36">
        <v>9968.4383999999991</v>
      </c>
      <c r="AD225" s="93">
        <f t="shared" si="58"/>
        <v>4984.2191999999995</v>
      </c>
      <c r="AE225" s="93">
        <f t="shared" si="59"/>
        <v>4660.32</v>
      </c>
      <c r="AF225" s="71">
        <f t="shared" si="47"/>
        <v>49341.977650000008</v>
      </c>
      <c r="AG225" s="75">
        <v>70.289642387893252</v>
      </c>
      <c r="AI225" s="69"/>
      <c r="AJ225" s="69"/>
      <c r="AK225" s="69"/>
      <c r="AL225" s="69"/>
      <c r="AM225" s="69"/>
    </row>
    <row r="226" spans="1:39" ht="13.5" thickBot="1">
      <c r="A226" s="18">
        <v>197</v>
      </c>
      <c r="B226" s="11" t="s">
        <v>205</v>
      </c>
      <c r="C226" s="12">
        <v>65102598.460000001</v>
      </c>
      <c r="D226" s="29">
        <v>2058463</v>
      </c>
      <c r="E226" s="27">
        <f t="shared" si="45"/>
        <v>3.161875330160209E-2</v>
      </c>
      <c r="F226" s="39">
        <v>510475</v>
      </c>
      <c r="G226" s="39">
        <v>50179</v>
      </c>
      <c r="H226" s="39">
        <v>56176</v>
      </c>
      <c r="I226" s="39">
        <v>0</v>
      </c>
      <c r="J226" s="39">
        <v>675</v>
      </c>
      <c r="K226" s="39">
        <v>1405919</v>
      </c>
      <c r="L226" s="39">
        <v>32300</v>
      </c>
      <c r="M226" s="39">
        <v>729</v>
      </c>
      <c r="N226" s="39">
        <v>2010</v>
      </c>
      <c r="O226" s="83">
        <f t="shared" si="48"/>
        <v>765.71249999999998</v>
      </c>
      <c r="P226" s="83">
        <f t="shared" si="49"/>
        <v>401.43200000000002</v>
      </c>
      <c r="Q226" s="83">
        <f t="shared" si="50"/>
        <v>449.40800000000002</v>
      </c>
      <c r="R226" s="83">
        <f t="shared" si="51"/>
        <v>0</v>
      </c>
      <c r="S226" s="83">
        <f t="shared" si="52"/>
        <v>2.0249999999999999</v>
      </c>
      <c r="T226" s="83">
        <f t="shared" si="53"/>
        <v>7029.5950000000003</v>
      </c>
      <c r="U226" s="83">
        <f t="shared" si="54"/>
        <v>161.5</v>
      </c>
      <c r="V226" s="83">
        <f t="shared" si="55"/>
        <v>3.645</v>
      </c>
      <c r="W226" s="83">
        <f t="shared" si="56"/>
        <v>10.050000000000001</v>
      </c>
      <c r="X226" s="13">
        <v>30973049</v>
      </c>
      <c r="Y226" s="25">
        <v>208158</v>
      </c>
      <c r="Z226" s="89">
        <f t="shared" si="57"/>
        <v>674.03769999999713</v>
      </c>
      <c r="AA226" s="86">
        <f t="shared" si="46"/>
        <v>6.7206170112603381E-3</v>
      </c>
      <c r="AB226" s="66">
        <v>119383.40555000002</v>
      </c>
      <c r="AC226" s="36">
        <v>9497.4051999999974</v>
      </c>
      <c r="AD226" s="93">
        <f t="shared" si="58"/>
        <v>4748.7025999999987</v>
      </c>
      <c r="AE226" s="93">
        <f t="shared" si="59"/>
        <v>3602.3950000000004</v>
      </c>
      <c r="AF226" s="71">
        <f t="shared" si="47"/>
        <v>114634.70295000002</v>
      </c>
      <c r="AG226" s="75">
        <v>98.862472667227308</v>
      </c>
      <c r="AI226" s="69"/>
      <c r="AJ226" s="69"/>
      <c r="AK226" s="69"/>
      <c r="AL226" s="69"/>
      <c r="AM226" s="69"/>
    </row>
    <row r="227" spans="1:39" ht="13.5" thickBot="1">
      <c r="A227" s="18">
        <v>198</v>
      </c>
      <c r="B227" s="11" t="s">
        <v>206</v>
      </c>
      <c r="C227" s="12">
        <v>34694652.100000001</v>
      </c>
      <c r="D227" s="29">
        <v>2559013</v>
      </c>
      <c r="E227" s="27">
        <f t="shared" si="45"/>
        <v>7.3758139802762274E-2</v>
      </c>
      <c r="F227" s="39">
        <v>510373</v>
      </c>
      <c r="G227" s="39">
        <v>102457</v>
      </c>
      <c r="H227" s="39">
        <v>36159</v>
      </c>
      <c r="I227" s="39">
        <v>0</v>
      </c>
      <c r="J227" s="39">
        <v>1903</v>
      </c>
      <c r="K227" s="39">
        <v>1366878</v>
      </c>
      <c r="L227" s="39">
        <v>541243</v>
      </c>
      <c r="M227" s="39">
        <v>0</v>
      </c>
      <c r="N227" s="39">
        <v>0</v>
      </c>
      <c r="O227" s="83">
        <f t="shared" si="48"/>
        <v>765.55950000000007</v>
      </c>
      <c r="P227" s="83">
        <f t="shared" si="49"/>
        <v>819.65600000000006</v>
      </c>
      <c r="Q227" s="83">
        <f t="shared" si="50"/>
        <v>289.27199999999999</v>
      </c>
      <c r="R227" s="83">
        <f t="shared" si="51"/>
        <v>0</v>
      </c>
      <c r="S227" s="83">
        <f t="shared" si="52"/>
        <v>5.7090000000000005</v>
      </c>
      <c r="T227" s="83">
        <f t="shared" si="53"/>
        <v>6834.39</v>
      </c>
      <c r="U227" s="83">
        <f t="shared" si="54"/>
        <v>2706.2150000000001</v>
      </c>
      <c r="V227" s="83">
        <f t="shared" si="55"/>
        <v>0</v>
      </c>
      <c r="W227" s="83">
        <f t="shared" si="56"/>
        <v>0</v>
      </c>
      <c r="X227" s="13">
        <v>21912574</v>
      </c>
      <c r="Y227" s="25">
        <v>145180</v>
      </c>
      <c r="Z227" s="89">
        <f t="shared" si="57"/>
        <v>286.06669999999576</v>
      </c>
      <c r="AA227" s="86">
        <f t="shared" si="46"/>
        <v>6.6254197247662457E-3</v>
      </c>
      <c r="AB227" s="66">
        <v>52924.449750000007</v>
      </c>
      <c r="AC227" s="36">
        <v>11706.868199999997</v>
      </c>
      <c r="AD227" s="93">
        <f t="shared" si="58"/>
        <v>5853.4340999999986</v>
      </c>
      <c r="AE227" s="93">
        <f t="shared" si="59"/>
        <v>4770.3024999999998</v>
      </c>
      <c r="AF227" s="71">
        <f t="shared" si="47"/>
        <v>47071.015650000008</v>
      </c>
      <c r="AG227" s="75">
        <v>215.28102245006789</v>
      </c>
      <c r="AI227" s="69"/>
      <c r="AJ227" s="69"/>
      <c r="AK227" s="69"/>
      <c r="AL227" s="69"/>
      <c r="AM227" s="69"/>
    </row>
    <row r="228" spans="1:39" ht="13.5" thickBot="1">
      <c r="A228" s="18">
        <v>199</v>
      </c>
      <c r="B228" s="11" t="s">
        <v>207</v>
      </c>
      <c r="C228" s="12">
        <v>68035883.709999993</v>
      </c>
      <c r="D228" s="29">
        <v>3787893</v>
      </c>
      <c r="E228" s="27">
        <f t="shared" si="45"/>
        <v>5.5674929073395003E-2</v>
      </c>
      <c r="F228" s="39">
        <v>493093</v>
      </c>
      <c r="G228" s="39">
        <v>146530</v>
      </c>
      <c r="H228" s="39">
        <v>7250</v>
      </c>
      <c r="I228" s="39">
        <v>0</v>
      </c>
      <c r="J228" s="39">
        <v>4175</v>
      </c>
      <c r="K228" s="39">
        <v>1522404</v>
      </c>
      <c r="L228" s="39">
        <v>1609117</v>
      </c>
      <c r="M228" s="39">
        <v>0</v>
      </c>
      <c r="N228" s="39">
        <v>5324</v>
      </c>
      <c r="O228" s="83">
        <f t="shared" si="48"/>
        <v>739.6395</v>
      </c>
      <c r="P228" s="83">
        <f t="shared" si="49"/>
        <v>1172.24</v>
      </c>
      <c r="Q228" s="83">
        <f t="shared" si="50"/>
        <v>58</v>
      </c>
      <c r="R228" s="83">
        <f t="shared" si="51"/>
        <v>0</v>
      </c>
      <c r="S228" s="83">
        <f t="shared" si="52"/>
        <v>12.525</v>
      </c>
      <c r="T228" s="83">
        <f t="shared" si="53"/>
        <v>7612.02</v>
      </c>
      <c r="U228" s="83">
        <f t="shared" si="54"/>
        <v>8045.585</v>
      </c>
      <c r="V228" s="83">
        <f t="shared" si="55"/>
        <v>0</v>
      </c>
      <c r="W228" s="83">
        <f t="shared" si="56"/>
        <v>26.62</v>
      </c>
      <c r="X228" s="13">
        <v>37647023</v>
      </c>
      <c r="Y228" s="25">
        <v>427902</v>
      </c>
      <c r="Z228" s="89">
        <f t="shared" si="57"/>
        <v>1234.460500000001</v>
      </c>
      <c r="AA228" s="86">
        <f t="shared" si="46"/>
        <v>1.1366157690609427E-2</v>
      </c>
      <c r="AB228" s="66">
        <v>113543.05631500001</v>
      </c>
      <c r="AC228" s="36">
        <v>18901.09</v>
      </c>
      <c r="AD228" s="93">
        <f t="shared" si="58"/>
        <v>9450.5450000000001</v>
      </c>
      <c r="AE228" s="93">
        <f t="shared" si="59"/>
        <v>7842.1125000000002</v>
      </c>
      <c r="AF228" s="71">
        <f t="shared" si="47"/>
        <v>104092.51131500001</v>
      </c>
      <c r="AG228" s="75">
        <v>100.8224044501673</v>
      </c>
      <c r="AI228" s="69"/>
      <c r="AJ228" s="69"/>
      <c r="AK228" s="69"/>
      <c r="AL228" s="69"/>
      <c r="AM228" s="69"/>
    </row>
    <row r="229" spans="1:39" ht="13.5" thickBot="1">
      <c r="A229" s="18">
        <v>200</v>
      </c>
      <c r="B229" s="11" t="s">
        <v>208</v>
      </c>
      <c r="C229" s="12">
        <v>90716748</v>
      </c>
      <c r="D229" s="29">
        <v>6339210</v>
      </c>
      <c r="E229" s="27">
        <f t="shared" si="45"/>
        <v>6.987915836665573E-2</v>
      </c>
      <c r="F229" s="39">
        <v>3104168</v>
      </c>
      <c r="G229" s="39">
        <v>455554</v>
      </c>
      <c r="H229" s="39">
        <v>97962</v>
      </c>
      <c r="I229" s="39">
        <v>0</v>
      </c>
      <c r="J229" s="39">
        <v>3272</v>
      </c>
      <c r="K229" s="39">
        <v>1686798</v>
      </c>
      <c r="L229" s="39">
        <v>991456</v>
      </c>
      <c r="M229" s="39">
        <v>0</v>
      </c>
      <c r="N229" s="39">
        <v>0</v>
      </c>
      <c r="O229" s="83">
        <f t="shared" si="48"/>
        <v>4656.2520000000004</v>
      </c>
      <c r="P229" s="83">
        <f t="shared" si="49"/>
        <v>3644.4320000000002</v>
      </c>
      <c r="Q229" s="83">
        <f t="shared" si="50"/>
        <v>783.69600000000003</v>
      </c>
      <c r="R229" s="83">
        <f t="shared" si="51"/>
        <v>0</v>
      </c>
      <c r="S229" s="83">
        <f t="shared" si="52"/>
        <v>9.8160000000000007</v>
      </c>
      <c r="T229" s="83">
        <f t="shared" si="53"/>
        <v>8433.99</v>
      </c>
      <c r="U229" s="83">
        <f t="shared" si="54"/>
        <v>4957.28</v>
      </c>
      <c r="V229" s="83">
        <f t="shared" si="55"/>
        <v>0</v>
      </c>
      <c r="W229" s="83">
        <f t="shared" si="56"/>
        <v>0</v>
      </c>
      <c r="X229" s="13">
        <v>37058845</v>
      </c>
      <c r="Y229" s="25">
        <v>989828</v>
      </c>
      <c r="Z229" s="89">
        <f t="shared" si="57"/>
        <v>4616.4793999999965</v>
      </c>
      <c r="AA229" s="86">
        <f t="shared" si="46"/>
        <v>2.6709628969818138E-2</v>
      </c>
      <c r="AB229" s="66">
        <v>183864.73886500002</v>
      </c>
      <c r="AC229" s="36">
        <v>27101.945399999997</v>
      </c>
      <c r="AD229" s="93">
        <f t="shared" si="58"/>
        <v>13550.972699999998</v>
      </c>
      <c r="AE229" s="93">
        <f t="shared" si="59"/>
        <v>6695.6350000000002</v>
      </c>
      <c r="AF229" s="71">
        <f t="shared" si="47"/>
        <v>170313.76616500004</v>
      </c>
      <c r="AG229" s="75">
        <v>134.912822092759</v>
      </c>
      <c r="AI229" s="69"/>
      <c r="AJ229" s="69"/>
      <c r="AK229" s="69"/>
      <c r="AL229" s="69"/>
      <c r="AM229" s="69"/>
    </row>
    <row r="230" spans="1:39" ht="13.5" thickBot="1">
      <c r="A230" s="18">
        <v>201</v>
      </c>
      <c r="B230" s="11" t="s">
        <v>209</v>
      </c>
      <c r="C230" s="12">
        <v>226698108.94999999</v>
      </c>
      <c r="D230" s="29">
        <v>5194372</v>
      </c>
      <c r="E230" s="27">
        <f t="shared" si="45"/>
        <v>2.2913168636733792E-2</v>
      </c>
      <c r="F230" s="39">
        <v>1458847</v>
      </c>
      <c r="G230" s="39">
        <v>0</v>
      </c>
      <c r="H230" s="39">
        <v>89227</v>
      </c>
      <c r="I230" s="39">
        <v>0</v>
      </c>
      <c r="J230" s="39">
        <v>2327</v>
      </c>
      <c r="K230" s="39">
        <v>2062793</v>
      </c>
      <c r="L230" s="39">
        <v>1581178</v>
      </c>
      <c r="M230" s="39">
        <v>0</v>
      </c>
      <c r="N230" s="39">
        <v>0</v>
      </c>
      <c r="O230" s="83">
        <f t="shared" si="48"/>
        <v>2188.2705000000001</v>
      </c>
      <c r="P230" s="83">
        <f t="shared" si="49"/>
        <v>0</v>
      </c>
      <c r="Q230" s="83">
        <f t="shared" si="50"/>
        <v>713.81600000000003</v>
      </c>
      <c r="R230" s="83">
        <f t="shared" si="51"/>
        <v>0</v>
      </c>
      <c r="S230" s="83">
        <f t="shared" si="52"/>
        <v>6.9809999999999999</v>
      </c>
      <c r="T230" s="83">
        <f t="shared" si="53"/>
        <v>10313.965</v>
      </c>
      <c r="U230" s="83">
        <f t="shared" si="54"/>
        <v>7905.89</v>
      </c>
      <c r="V230" s="83">
        <f t="shared" si="55"/>
        <v>0</v>
      </c>
      <c r="W230" s="83">
        <f t="shared" si="56"/>
        <v>0</v>
      </c>
      <c r="X230" s="13">
        <v>55993266</v>
      </c>
      <c r="Y230" s="25">
        <v>728517</v>
      </c>
      <c r="Z230" s="89">
        <f t="shared" si="57"/>
        <v>2127.9127000000044</v>
      </c>
      <c r="AA230" s="86">
        <f t="shared" si="46"/>
        <v>1.3010796691159255E-2</v>
      </c>
      <c r="AB230" s="66">
        <v>333365.18155000004</v>
      </c>
      <c r="AC230" s="36">
        <v>23256.835200000005</v>
      </c>
      <c r="AD230" s="93">
        <f t="shared" si="58"/>
        <v>11628.417600000002</v>
      </c>
      <c r="AE230" s="93">
        <f t="shared" si="59"/>
        <v>9109.9274999999998</v>
      </c>
      <c r="AF230" s="71">
        <f t="shared" si="47"/>
        <v>321736.76395000005</v>
      </c>
      <c r="AG230" s="75">
        <v>143.8419492326413</v>
      </c>
    </row>
    <row r="231" spans="1:39" ht="13.5" thickBot="1">
      <c r="A231" s="18">
        <v>202</v>
      </c>
      <c r="B231" s="11" t="s">
        <v>210</v>
      </c>
      <c r="C231" s="12">
        <v>34662109.210000001</v>
      </c>
      <c r="D231" s="29">
        <v>2038128</v>
      </c>
      <c r="E231" s="27">
        <f t="shared" si="45"/>
        <v>5.8799883978554922E-2</v>
      </c>
      <c r="F231" s="39">
        <v>137449</v>
      </c>
      <c r="G231" s="39">
        <v>272004</v>
      </c>
      <c r="H231" s="39">
        <v>18600</v>
      </c>
      <c r="I231" s="39">
        <v>0</v>
      </c>
      <c r="J231" s="39">
        <v>1890</v>
      </c>
      <c r="K231" s="39">
        <v>760578</v>
      </c>
      <c r="L231" s="39">
        <v>847348</v>
      </c>
      <c r="M231" s="39">
        <v>259</v>
      </c>
      <c r="N231" s="39">
        <v>0</v>
      </c>
      <c r="O231" s="83">
        <f t="shared" si="48"/>
        <v>206.17350000000002</v>
      </c>
      <c r="P231" s="83">
        <f t="shared" si="49"/>
        <v>2176.0320000000002</v>
      </c>
      <c r="Q231" s="83">
        <f t="shared" si="50"/>
        <v>148.80000000000001</v>
      </c>
      <c r="R231" s="83">
        <f t="shared" si="51"/>
        <v>0</v>
      </c>
      <c r="S231" s="83">
        <f t="shared" si="52"/>
        <v>5.67</v>
      </c>
      <c r="T231" s="83">
        <f t="shared" si="53"/>
        <v>3802.89</v>
      </c>
      <c r="U231" s="83">
        <f t="shared" si="54"/>
        <v>4236.74</v>
      </c>
      <c r="V231" s="83">
        <f t="shared" si="55"/>
        <v>1.2949999999999999</v>
      </c>
      <c r="W231" s="83">
        <f t="shared" si="56"/>
        <v>0</v>
      </c>
      <c r="X231" s="13">
        <v>40473827</v>
      </c>
      <c r="Y231" s="25">
        <v>1599388</v>
      </c>
      <c r="Z231" s="89">
        <f t="shared" si="57"/>
        <v>7392.5813000000016</v>
      </c>
      <c r="AA231" s="86">
        <f t="shared" si="46"/>
        <v>3.9516599208668853E-2</v>
      </c>
      <c r="AB231" s="66">
        <v>120441.92787500001</v>
      </c>
      <c r="AC231" s="36">
        <v>17970.181800000002</v>
      </c>
      <c r="AD231" s="93">
        <f t="shared" si="58"/>
        <v>8985.0909000000011</v>
      </c>
      <c r="AE231" s="93">
        <f t="shared" si="59"/>
        <v>4020.4624999999996</v>
      </c>
      <c r="AF231" s="71">
        <f t="shared" si="47"/>
        <v>111456.83697500001</v>
      </c>
      <c r="AG231" s="75">
        <v>106.12940166938772</v>
      </c>
    </row>
    <row r="232" spans="1:39" ht="13.5" thickBot="1">
      <c r="A232" s="18">
        <v>203</v>
      </c>
      <c r="B232" s="11" t="s">
        <v>211</v>
      </c>
      <c r="C232" s="12">
        <v>125231400.08</v>
      </c>
      <c r="D232" s="29">
        <v>3154510</v>
      </c>
      <c r="E232" s="27">
        <f t="shared" si="45"/>
        <v>2.5189449275380169E-2</v>
      </c>
      <c r="F232" s="39">
        <v>136778</v>
      </c>
      <c r="G232" s="39">
        <v>287252</v>
      </c>
      <c r="H232" s="39">
        <v>38141</v>
      </c>
      <c r="I232" s="39">
        <v>0</v>
      </c>
      <c r="J232" s="39">
        <v>2233</v>
      </c>
      <c r="K232" s="39">
        <v>1854755</v>
      </c>
      <c r="L232" s="39">
        <v>697876</v>
      </c>
      <c r="M232" s="39">
        <v>0</v>
      </c>
      <c r="N232" s="39">
        <v>0</v>
      </c>
      <c r="O232" s="83">
        <f t="shared" si="48"/>
        <v>205.167</v>
      </c>
      <c r="P232" s="83">
        <f t="shared" si="49"/>
        <v>2298.0160000000001</v>
      </c>
      <c r="Q232" s="83">
        <f t="shared" si="50"/>
        <v>305.12799999999999</v>
      </c>
      <c r="R232" s="83">
        <f t="shared" si="51"/>
        <v>0</v>
      </c>
      <c r="S232" s="83">
        <f t="shared" si="52"/>
        <v>6.6989999999999998</v>
      </c>
      <c r="T232" s="83">
        <f t="shared" si="53"/>
        <v>9273.7749999999996</v>
      </c>
      <c r="U232" s="83">
        <f t="shared" si="54"/>
        <v>3489.38</v>
      </c>
      <c r="V232" s="83">
        <f t="shared" si="55"/>
        <v>0</v>
      </c>
      <c r="W232" s="83">
        <f t="shared" si="56"/>
        <v>0</v>
      </c>
      <c r="X232" s="13">
        <v>43384010</v>
      </c>
      <c r="Y232" s="25">
        <v>6147347</v>
      </c>
      <c r="Z232" s="89">
        <f t="shared" si="57"/>
        <v>29760.010600000001</v>
      </c>
      <c r="AA232" s="86">
        <f t="shared" si="46"/>
        <v>0.14169614565366365</v>
      </c>
      <c r="AB232" s="66">
        <v>274674.12734000001</v>
      </c>
      <c r="AC232" s="36">
        <v>45338.175600000002</v>
      </c>
      <c r="AD232" s="93">
        <f t="shared" si="58"/>
        <v>22669.087800000001</v>
      </c>
      <c r="AE232" s="93">
        <f t="shared" si="59"/>
        <v>6381.5774999999994</v>
      </c>
      <c r="AF232" s="71">
        <f t="shared" si="47"/>
        <v>252005.03954</v>
      </c>
      <c r="AG232" s="75">
        <v>150.23199401684519</v>
      </c>
    </row>
    <row r="233" spans="1:39" ht="13.5" thickBot="1">
      <c r="A233" s="18">
        <v>204</v>
      </c>
      <c r="B233" s="11" t="s">
        <v>212</v>
      </c>
      <c r="C233" s="12">
        <v>46361106.730000004</v>
      </c>
      <c r="D233" s="29">
        <v>1685632</v>
      </c>
      <c r="E233" s="27">
        <f t="shared" si="45"/>
        <v>3.6358752387359153E-2</v>
      </c>
      <c r="F233" s="39">
        <v>93794</v>
      </c>
      <c r="G233" s="39">
        <v>437149</v>
      </c>
      <c r="H233" s="39">
        <v>3934</v>
      </c>
      <c r="I233" s="39">
        <v>0</v>
      </c>
      <c r="J233" s="39">
        <v>6837</v>
      </c>
      <c r="K233" s="39">
        <v>0</v>
      </c>
      <c r="L233" s="39">
        <v>953991</v>
      </c>
      <c r="M233" s="39">
        <v>189927</v>
      </c>
      <c r="N233" s="39">
        <v>0</v>
      </c>
      <c r="O233" s="83">
        <f t="shared" si="48"/>
        <v>140.691</v>
      </c>
      <c r="P233" s="83">
        <f t="shared" si="49"/>
        <v>3497.192</v>
      </c>
      <c r="Q233" s="83">
        <f t="shared" si="50"/>
        <v>31.472000000000001</v>
      </c>
      <c r="R233" s="83">
        <f t="shared" si="51"/>
        <v>0</v>
      </c>
      <c r="S233" s="83">
        <f t="shared" si="52"/>
        <v>20.510999999999999</v>
      </c>
      <c r="T233" s="83">
        <f t="shared" si="53"/>
        <v>0</v>
      </c>
      <c r="U233" s="83">
        <f t="shared" si="54"/>
        <v>4769.9549999999999</v>
      </c>
      <c r="V233" s="83">
        <f t="shared" si="55"/>
        <v>949.63499999999999</v>
      </c>
      <c r="W233" s="83">
        <f t="shared" si="56"/>
        <v>0</v>
      </c>
      <c r="X233" s="13">
        <v>24675474</v>
      </c>
      <c r="Y233" s="25">
        <v>556400</v>
      </c>
      <c r="Z233" s="89">
        <f t="shared" si="57"/>
        <v>2315.8255000000008</v>
      </c>
      <c r="AA233" s="86">
        <f t="shared" si="46"/>
        <v>2.2548705649990754E-2</v>
      </c>
      <c r="AB233" s="66">
        <v>73406.528174999999</v>
      </c>
      <c r="AC233" s="36">
        <v>11725.281500000001</v>
      </c>
      <c r="AD233" s="93">
        <f t="shared" si="58"/>
        <v>5862.6407500000005</v>
      </c>
      <c r="AE233" s="93">
        <f t="shared" si="59"/>
        <v>2859.7950000000001</v>
      </c>
      <c r="AF233" s="71">
        <f t="shared" si="47"/>
        <v>67543.887424999994</v>
      </c>
      <c r="AG233" s="75">
        <v>146.14959564560721</v>
      </c>
    </row>
    <row r="234" spans="1:39" ht="13.5" thickBot="1">
      <c r="A234" s="18">
        <v>205</v>
      </c>
      <c r="B234" s="11" t="s">
        <v>213</v>
      </c>
      <c r="C234" s="12">
        <v>25942402</v>
      </c>
      <c r="D234" s="29">
        <v>2140267</v>
      </c>
      <c r="E234" s="27">
        <f t="shared" si="45"/>
        <v>8.2500726031459998E-2</v>
      </c>
      <c r="F234" s="39">
        <v>634397</v>
      </c>
      <c r="G234" s="39">
        <v>2273</v>
      </c>
      <c r="H234" s="39">
        <v>16997</v>
      </c>
      <c r="I234" s="39">
        <v>0</v>
      </c>
      <c r="J234" s="39">
        <v>1161</v>
      </c>
      <c r="K234" s="39">
        <v>819736</v>
      </c>
      <c r="L234" s="39">
        <v>665703</v>
      </c>
      <c r="M234" s="39">
        <v>0</v>
      </c>
      <c r="N234" s="39">
        <v>0</v>
      </c>
      <c r="O234" s="83">
        <f t="shared" si="48"/>
        <v>951.59550000000002</v>
      </c>
      <c r="P234" s="83">
        <f t="shared" si="49"/>
        <v>18.184000000000001</v>
      </c>
      <c r="Q234" s="83">
        <f t="shared" si="50"/>
        <v>135.976</v>
      </c>
      <c r="R234" s="83">
        <f t="shared" si="51"/>
        <v>0</v>
      </c>
      <c r="S234" s="83">
        <f t="shared" si="52"/>
        <v>3.4830000000000001</v>
      </c>
      <c r="T234" s="83">
        <f t="shared" si="53"/>
        <v>4098.68</v>
      </c>
      <c r="U234" s="83">
        <f t="shared" si="54"/>
        <v>3328.5149999999999</v>
      </c>
      <c r="V234" s="83">
        <f t="shared" si="55"/>
        <v>0</v>
      </c>
      <c r="W234" s="83">
        <f t="shared" si="56"/>
        <v>0</v>
      </c>
      <c r="X234" s="13">
        <v>27169096</v>
      </c>
      <c r="Y234" s="25">
        <v>381617</v>
      </c>
      <c r="Z234" s="89">
        <f t="shared" si="57"/>
        <v>1513.4171999999999</v>
      </c>
      <c r="AA234" s="86">
        <f t="shared" si="46"/>
        <v>1.4045995494292486E-2</v>
      </c>
      <c r="AB234" s="66">
        <v>53308.238299999997</v>
      </c>
      <c r="AC234" s="36">
        <v>10049.850699999999</v>
      </c>
      <c r="AD234" s="93">
        <f t="shared" si="58"/>
        <v>5024.9253499999995</v>
      </c>
      <c r="AE234" s="93">
        <f t="shared" si="59"/>
        <v>3713.5974999999999</v>
      </c>
      <c r="AF234" s="71">
        <f t="shared" si="47"/>
        <v>48283.31295</v>
      </c>
      <c r="AG234" s="75">
        <v>79.52160497832736</v>
      </c>
    </row>
    <row r="235" spans="1:39" ht="13.5" thickBot="1">
      <c r="A235" s="18">
        <v>206</v>
      </c>
      <c r="B235" s="11" t="s">
        <v>214</v>
      </c>
      <c r="C235" s="12">
        <v>101251674.59999999</v>
      </c>
      <c r="D235" s="29">
        <v>2071968</v>
      </c>
      <c r="E235" s="27">
        <f t="shared" si="45"/>
        <v>2.0463543029637953E-2</v>
      </c>
      <c r="F235" s="39">
        <v>111248</v>
      </c>
      <c r="G235" s="39">
        <v>44279</v>
      </c>
      <c r="H235" s="39">
        <v>154479</v>
      </c>
      <c r="I235" s="39">
        <v>0</v>
      </c>
      <c r="J235" s="39">
        <v>4948</v>
      </c>
      <c r="K235" s="39">
        <v>1638948</v>
      </c>
      <c r="L235" s="39">
        <v>118066</v>
      </c>
      <c r="M235" s="39">
        <v>0</v>
      </c>
      <c r="N235" s="39">
        <v>0</v>
      </c>
      <c r="O235" s="83">
        <f t="shared" si="48"/>
        <v>166.87200000000001</v>
      </c>
      <c r="P235" s="83">
        <f t="shared" si="49"/>
        <v>354.23200000000003</v>
      </c>
      <c r="Q235" s="83">
        <f t="shared" si="50"/>
        <v>1235.8320000000001</v>
      </c>
      <c r="R235" s="83">
        <f t="shared" si="51"/>
        <v>0</v>
      </c>
      <c r="S235" s="83">
        <f t="shared" si="52"/>
        <v>14.844000000000001</v>
      </c>
      <c r="T235" s="83">
        <f t="shared" si="53"/>
        <v>8194.74</v>
      </c>
      <c r="U235" s="83">
        <f t="shared" si="54"/>
        <v>590.33000000000004</v>
      </c>
      <c r="V235" s="83">
        <f t="shared" si="55"/>
        <v>0</v>
      </c>
      <c r="W235" s="83">
        <f t="shared" si="56"/>
        <v>0</v>
      </c>
      <c r="X235" s="13">
        <v>26436117</v>
      </c>
      <c r="Y235" s="25">
        <v>1111475</v>
      </c>
      <c r="Z235" s="89">
        <f t="shared" si="57"/>
        <v>5242.8281999999999</v>
      </c>
      <c r="AA235" s="86">
        <f t="shared" si="46"/>
        <v>4.2043806963027133E-2</v>
      </c>
      <c r="AB235" s="66">
        <v>148832.15429999999</v>
      </c>
      <c r="AC235" s="36">
        <v>15799.6782</v>
      </c>
      <c r="AD235" s="93">
        <f t="shared" si="58"/>
        <v>7899.8391000000001</v>
      </c>
      <c r="AE235" s="93">
        <f t="shared" si="59"/>
        <v>4392.5349999999999</v>
      </c>
      <c r="AF235" s="71">
        <f t="shared" si="47"/>
        <v>140932.31519999998</v>
      </c>
      <c r="AG235" s="75">
        <v>147.98741255167255</v>
      </c>
    </row>
    <row r="236" spans="1:39" ht="13.5" thickBot="1">
      <c r="A236" s="18">
        <v>207</v>
      </c>
      <c r="B236" s="11" t="s">
        <v>215</v>
      </c>
      <c r="C236" s="12">
        <v>117474995.42</v>
      </c>
      <c r="D236" s="29">
        <v>3043893</v>
      </c>
      <c r="E236" s="27">
        <f t="shared" si="45"/>
        <v>2.591098632621679E-2</v>
      </c>
      <c r="F236" s="39">
        <v>222074</v>
      </c>
      <c r="G236" s="39">
        <v>176453</v>
      </c>
      <c r="H236" s="39">
        <v>0</v>
      </c>
      <c r="I236" s="39">
        <v>0</v>
      </c>
      <c r="J236" s="39">
        <v>1500</v>
      </c>
      <c r="K236" s="39">
        <v>2426414</v>
      </c>
      <c r="L236" s="39">
        <v>217452</v>
      </c>
      <c r="M236" s="39">
        <v>0</v>
      </c>
      <c r="N236" s="39">
        <v>0</v>
      </c>
      <c r="O236" s="83">
        <f t="shared" si="48"/>
        <v>333.11099999999999</v>
      </c>
      <c r="P236" s="83">
        <f t="shared" si="49"/>
        <v>1411.624</v>
      </c>
      <c r="Q236" s="83">
        <f t="shared" si="50"/>
        <v>0</v>
      </c>
      <c r="R236" s="83">
        <f t="shared" si="51"/>
        <v>0</v>
      </c>
      <c r="S236" s="83">
        <f t="shared" si="52"/>
        <v>4.5</v>
      </c>
      <c r="T236" s="83">
        <f t="shared" si="53"/>
        <v>12132.07</v>
      </c>
      <c r="U236" s="83">
        <f t="shared" si="54"/>
        <v>1087.26</v>
      </c>
      <c r="V236" s="83">
        <f t="shared" si="55"/>
        <v>0</v>
      </c>
      <c r="W236" s="83">
        <f t="shared" si="56"/>
        <v>0</v>
      </c>
      <c r="X236" s="13">
        <v>46824485</v>
      </c>
      <c r="Y236" s="25">
        <v>1492980</v>
      </c>
      <c r="Z236" s="89">
        <f t="shared" si="57"/>
        <v>6047.0442000000021</v>
      </c>
      <c r="AA236" s="86">
        <f t="shared" si="46"/>
        <v>3.1884600546060467E-2</v>
      </c>
      <c r="AB236" s="66">
        <v>153609.20726</v>
      </c>
      <c r="AC236" s="36">
        <v>21015.609200000003</v>
      </c>
      <c r="AD236" s="93">
        <f t="shared" si="58"/>
        <v>10507.804600000001</v>
      </c>
      <c r="AE236" s="93">
        <f t="shared" si="59"/>
        <v>6609.665</v>
      </c>
      <c r="AF236" s="71">
        <f t="shared" si="47"/>
        <v>143101.40265999999</v>
      </c>
      <c r="AG236" s="75">
        <v>134.15817668655802</v>
      </c>
    </row>
    <row r="237" spans="1:39" ht="13.5" thickBot="1">
      <c r="A237" s="18">
        <v>208</v>
      </c>
      <c r="B237" s="11" t="s">
        <v>216</v>
      </c>
      <c r="C237" s="12">
        <v>191268810</v>
      </c>
      <c r="D237" s="29">
        <v>4293004</v>
      </c>
      <c r="E237" s="27">
        <f t="shared" si="45"/>
        <v>2.2444872219364986E-2</v>
      </c>
      <c r="F237" s="39">
        <v>270136</v>
      </c>
      <c r="G237" s="39">
        <v>28037</v>
      </c>
      <c r="H237" s="39">
        <v>15759</v>
      </c>
      <c r="I237" s="39">
        <v>0</v>
      </c>
      <c r="J237" s="39">
        <v>730</v>
      </c>
      <c r="K237" s="39">
        <v>3948861</v>
      </c>
      <c r="L237" s="39">
        <v>29481</v>
      </c>
      <c r="M237" s="39">
        <v>0</v>
      </c>
      <c r="N237" s="39">
        <v>0</v>
      </c>
      <c r="O237" s="83">
        <f t="shared" si="48"/>
        <v>405.20400000000001</v>
      </c>
      <c r="P237" s="83">
        <f t="shared" si="49"/>
        <v>224.29599999999999</v>
      </c>
      <c r="Q237" s="83">
        <f t="shared" si="50"/>
        <v>126.072</v>
      </c>
      <c r="R237" s="83">
        <f t="shared" si="51"/>
        <v>0</v>
      </c>
      <c r="S237" s="83">
        <f t="shared" si="52"/>
        <v>2.19</v>
      </c>
      <c r="T237" s="83">
        <f t="shared" si="53"/>
        <v>19744.305</v>
      </c>
      <c r="U237" s="83">
        <f t="shared" si="54"/>
        <v>147.405</v>
      </c>
      <c r="V237" s="83">
        <f t="shared" si="55"/>
        <v>0</v>
      </c>
      <c r="W237" s="83">
        <f t="shared" si="56"/>
        <v>0</v>
      </c>
      <c r="X237" s="13">
        <v>110890799</v>
      </c>
      <c r="Y237" s="25">
        <v>7700404</v>
      </c>
      <c r="Z237" s="89">
        <f t="shared" si="57"/>
        <v>38249.967500000013</v>
      </c>
      <c r="AA237" s="86">
        <f t="shared" si="46"/>
        <v>6.9441324883951827E-2</v>
      </c>
      <c r="AB237" s="66">
        <v>436594.66519999993</v>
      </c>
      <c r="AC237" s="36">
        <v>58899.439500000008</v>
      </c>
      <c r="AD237" s="93">
        <f t="shared" si="58"/>
        <v>29449.719750000004</v>
      </c>
      <c r="AE237" s="93">
        <f t="shared" si="59"/>
        <v>9945.8549999999996</v>
      </c>
      <c r="AF237" s="71">
        <f t="shared" si="47"/>
        <v>407144.94544999994</v>
      </c>
      <c r="AG237" s="75">
        <v>379.1138086467833</v>
      </c>
    </row>
    <row r="238" spans="1:39" ht="13.5" thickBot="1">
      <c r="A238" s="18">
        <v>209</v>
      </c>
      <c r="B238" s="11" t="s">
        <v>217</v>
      </c>
      <c r="C238" s="12">
        <v>53928785.770000003</v>
      </c>
      <c r="D238" s="29">
        <v>2117769</v>
      </c>
      <c r="E238" s="27">
        <f t="shared" si="45"/>
        <v>3.9269732662478969E-2</v>
      </c>
      <c r="F238" s="39">
        <v>295644</v>
      </c>
      <c r="G238" s="39">
        <v>196076</v>
      </c>
      <c r="H238" s="39">
        <v>33</v>
      </c>
      <c r="I238" s="39">
        <v>0</v>
      </c>
      <c r="J238" s="39">
        <v>2536</v>
      </c>
      <c r="K238" s="39">
        <v>1414706</v>
      </c>
      <c r="L238" s="39">
        <v>208774</v>
      </c>
      <c r="M238" s="39">
        <v>0</v>
      </c>
      <c r="N238" s="39">
        <v>0</v>
      </c>
      <c r="O238" s="83">
        <f t="shared" si="48"/>
        <v>443.46600000000001</v>
      </c>
      <c r="P238" s="83">
        <f t="shared" si="49"/>
        <v>1568.6079999999999</v>
      </c>
      <c r="Q238" s="83">
        <f t="shared" si="50"/>
        <v>0.26400000000000001</v>
      </c>
      <c r="R238" s="83">
        <f t="shared" si="51"/>
        <v>0</v>
      </c>
      <c r="S238" s="83">
        <f t="shared" si="52"/>
        <v>7.6080000000000005</v>
      </c>
      <c r="T238" s="83">
        <f t="shared" si="53"/>
        <v>7073.53</v>
      </c>
      <c r="U238" s="83">
        <f t="shared" si="54"/>
        <v>1043.8700000000001</v>
      </c>
      <c r="V238" s="83">
        <f t="shared" si="55"/>
        <v>0</v>
      </c>
      <c r="W238" s="83">
        <f t="shared" si="56"/>
        <v>0</v>
      </c>
      <c r="X238" s="13">
        <v>35561532</v>
      </c>
      <c r="Y238" s="25">
        <v>439334</v>
      </c>
      <c r="Z238" s="89">
        <f t="shared" si="57"/>
        <v>1942.9905999999992</v>
      </c>
      <c r="AA238" s="86">
        <f t="shared" si="46"/>
        <v>1.2354192164724512E-2</v>
      </c>
      <c r="AB238" s="66">
        <v>116022.58746000002</v>
      </c>
      <c r="AC238" s="36">
        <v>12080.336599999999</v>
      </c>
      <c r="AD238" s="93">
        <f t="shared" si="58"/>
        <v>6040.1682999999994</v>
      </c>
      <c r="AE238" s="93">
        <f t="shared" si="59"/>
        <v>4058.7</v>
      </c>
      <c r="AF238" s="71">
        <f t="shared" si="47"/>
        <v>109982.41916000002</v>
      </c>
      <c r="AG238" s="75">
        <v>287.9230309712608</v>
      </c>
    </row>
    <row r="239" spans="1:39" ht="13.5" thickBot="1">
      <c r="A239" s="18">
        <v>210</v>
      </c>
      <c r="B239" s="11" t="s">
        <v>218</v>
      </c>
      <c r="C239" s="12">
        <v>42065757.630000003</v>
      </c>
      <c r="D239" s="29">
        <v>1441925</v>
      </c>
      <c r="E239" s="27">
        <f t="shared" si="45"/>
        <v>3.4277880186607254E-2</v>
      </c>
      <c r="F239" s="39">
        <v>447048</v>
      </c>
      <c r="G239" s="39">
        <v>751128</v>
      </c>
      <c r="H239" s="39">
        <v>0</v>
      </c>
      <c r="I239" s="39">
        <v>0</v>
      </c>
      <c r="J239" s="39">
        <v>1523</v>
      </c>
      <c r="K239" s="39">
        <v>76247</v>
      </c>
      <c r="L239" s="39">
        <v>165979</v>
      </c>
      <c r="M239" s="39">
        <v>0</v>
      </c>
      <c r="N239" s="39">
        <v>0</v>
      </c>
      <c r="O239" s="83">
        <f t="shared" si="48"/>
        <v>670.572</v>
      </c>
      <c r="P239" s="83">
        <f t="shared" si="49"/>
        <v>6009.0240000000003</v>
      </c>
      <c r="Q239" s="83">
        <f t="shared" si="50"/>
        <v>0</v>
      </c>
      <c r="R239" s="83">
        <f t="shared" si="51"/>
        <v>0</v>
      </c>
      <c r="S239" s="83">
        <f t="shared" si="52"/>
        <v>4.569</v>
      </c>
      <c r="T239" s="83">
        <f t="shared" si="53"/>
        <v>381.23500000000001</v>
      </c>
      <c r="U239" s="83">
        <f t="shared" si="54"/>
        <v>829.89499999999998</v>
      </c>
      <c r="V239" s="83">
        <f t="shared" si="55"/>
        <v>0</v>
      </c>
      <c r="W239" s="83">
        <f t="shared" si="56"/>
        <v>0</v>
      </c>
      <c r="X239" s="13">
        <v>25441225</v>
      </c>
      <c r="Y239" s="25">
        <v>234196</v>
      </c>
      <c r="Z239" s="89">
        <f t="shared" si="57"/>
        <v>985.35829999999987</v>
      </c>
      <c r="AA239" s="86">
        <f t="shared" si="46"/>
        <v>9.2053743481298553E-3</v>
      </c>
      <c r="AB239" s="66">
        <v>63469.699025000002</v>
      </c>
      <c r="AC239" s="36">
        <v>8880.6532999999999</v>
      </c>
      <c r="AD239" s="93">
        <f t="shared" si="58"/>
        <v>4440.32665</v>
      </c>
      <c r="AE239" s="93">
        <f t="shared" si="59"/>
        <v>605.56500000000005</v>
      </c>
      <c r="AF239" s="71">
        <f t="shared" si="47"/>
        <v>59029.372374999999</v>
      </c>
      <c r="AG239" s="75">
        <v>131.58186957224805</v>
      </c>
    </row>
    <row r="240" spans="1:39" ht="13.5" thickBot="1">
      <c r="A240" s="18">
        <v>211</v>
      </c>
      <c r="B240" s="11" t="s">
        <v>219</v>
      </c>
      <c r="C240" s="12">
        <v>62278224.200000003</v>
      </c>
      <c r="D240" s="29">
        <v>2753942</v>
      </c>
      <c r="E240" s="27">
        <f t="shared" si="45"/>
        <v>4.421998275281587E-2</v>
      </c>
      <c r="F240" s="39">
        <v>235706</v>
      </c>
      <c r="G240" s="39">
        <v>294509</v>
      </c>
      <c r="H240" s="39">
        <v>229567</v>
      </c>
      <c r="I240" s="39">
        <v>0</v>
      </c>
      <c r="J240" s="39">
        <v>1586</v>
      </c>
      <c r="K240" s="39">
        <v>1919460</v>
      </c>
      <c r="L240" s="39">
        <v>50051</v>
      </c>
      <c r="M240" s="39">
        <v>148</v>
      </c>
      <c r="N240" s="39">
        <v>22915</v>
      </c>
      <c r="O240" s="83">
        <f t="shared" si="48"/>
        <v>353.55900000000003</v>
      </c>
      <c r="P240" s="83">
        <f t="shared" si="49"/>
        <v>2356.0720000000001</v>
      </c>
      <c r="Q240" s="83">
        <f t="shared" si="50"/>
        <v>1836.5360000000001</v>
      </c>
      <c r="R240" s="83">
        <f t="shared" si="51"/>
        <v>0</v>
      </c>
      <c r="S240" s="83">
        <f t="shared" si="52"/>
        <v>4.758</v>
      </c>
      <c r="T240" s="83">
        <f t="shared" si="53"/>
        <v>9597.3000000000011</v>
      </c>
      <c r="U240" s="83">
        <f t="shared" si="54"/>
        <v>250.255</v>
      </c>
      <c r="V240" s="83">
        <f t="shared" si="55"/>
        <v>0.74</v>
      </c>
      <c r="W240" s="83">
        <f t="shared" si="56"/>
        <v>114.575</v>
      </c>
      <c r="X240" s="13">
        <v>35249710</v>
      </c>
      <c r="Y240" s="25">
        <v>449599</v>
      </c>
      <c r="Z240" s="89">
        <f t="shared" si="57"/>
        <v>2033.4962999999989</v>
      </c>
      <c r="AA240" s="86">
        <f t="shared" si="46"/>
        <v>1.2754686492456251E-2</v>
      </c>
      <c r="AB240" s="66">
        <v>127012.04273999998</v>
      </c>
      <c r="AC240" s="36">
        <v>16547.291300000001</v>
      </c>
      <c r="AD240" s="93">
        <f t="shared" si="58"/>
        <v>8273.6456500000004</v>
      </c>
      <c r="AE240" s="93">
        <f t="shared" si="59"/>
        <v>4981.4350000000004</v>
      </c>
      <c r="AF240" s="71">
        <f t="shared" si="47"/>
        <v>118738.39708999997</v>
      </c>
      <c r="AG240" s="75">
        <v>44.009797641000503</v>
      </c>
    </row>
    <row r="241" spans="1:33" ht="13.5" thickBot="1">
      <c r="A241" s="62">
        <v>212</v>
      </c>
      <c r="B241" s="63" t="s">
        <v>220</v>
      </c>
      <c r="C241" s="20">
        <v>66092595.399999999</v>
      </c>
      <c r="D241" s="31">
        <v>3660932</v>
      </c>
      <c r="E241" s="28">
        <f t="shared" si="45"/>
        <v>5.5390955338394839E-2</v>
      </c>
      <c r="F241" s="40">
        <v>974894</v>
      </c>
      <c r="G241" s="40">
        <v>0</v>
      </c>
      <c r="H241" s="40">
        <v>0</v>
      </c>
      <c r="I241" s="40">
        <v>0</v>
      </c>
      <c r="J241" s="40">
        <v>1526</v>
      </c>
      <c r="K241" s="40">
        <v>1690207</v>
      </c>
      <c r="L241" s="40">
        <v>994305</v>
      </c>
      <c r="M241" s="40">
        <v>0</v>
      </c>
      <c r="N241" s="40">
        <v>0</v>
      </c>
      <c r="O241" s="84">
        <f t="shared" si="48"/>
        <v>1462.3410000000001</v>
      </c>
      <c r="P241" s="84">
        <f t="shared" si="49"/>
        <v>0</v>
      </c>
      <c r="Q241" s="84">
        <f t="shared" si="50"/>
        <v>0</v>
      </c>
      <c r="R241" s="84">
        <f t="shared" si="51"/>
        <v>0</v>
      </c>
      <c r="S241" s="84">
        <f t="shared" si="52"/>
        <v>4.5780000000000003</v>
      </c>
      <c r="T241" s="84">
        <f t="shared" si="53"/>
        <v>8451.0349999999999</v>
      </c>
      <c r="U241" s="84">
        <f t="shared" si="54"/>
        <v>4971.5250000000005</v>
      </c>
      <c r="V241" s="84">
        <f t="shared" si="55"/>
        <v>0</v>
      </c>
      <c r="W241" s="84">
        <f t="shared" si="56"/>
        <v>0</v>
      </c>
      <c r="X241" s="21">
        <v>19744664</v>
      </c>
      <c r="Y241" s="64">
        <v>538051</v>
      </c>
      <c r="Z241" s="90">
        <f t="shared" si="57"/>
        <v>1299.4311999999991</v>
      </c>
      <c r="AA241" s="87">
        <f t="shared" si="46"/>
        <v>2.7250451058574609E-2</v>
      </c>
      <c r="AB241" s="67">
        <v>102955.11428000002</v>
      </c>
      <c r="AC241" s="37">
        <v>16188.910199999998</v>
      </c>
      <c r="AD241" s="93">
        <f t="shared" si="58"/>
        <v>8094.4550999999992</v>
      </c>
      <c r="AE241" s="93">
        <f t="shared" si="59"/>
        <v>6711.2800000000007</v>
      </c>
      <c r="AF241" s="72">
        <f t="shared" si="47"/>
        <v>94860.659180000017</v>
      </c>
      <c r="AG241" s="91">
        <v>79.320934262506825</v>
      </c>
    </row>
    <row r="242" spans="1:33" ht="13.5" thickBot="1">
      <c r="A242" s="103" t="s">
        <v>221</v>
      </c>
      <c r="B242" s="104"/>
      <c r="C242" s="32">
        <v>95897856530.940018</v>
      </c>
      <c r="D242" s="32">
        <f>SUM(D30:D241)</f>
        <v>4867026192</v>
      </c>
      <c r="E242" s="33">
        <f>+D242/C242</f>
        <v>5.0752189548988788E-2</v>
      </c>
      <c r="F242" s="32">
        <f>SUM(F31:F241)</f>
        <v>1206606271</v>
      </c>
      <c r="G242" s="32">
        <f t="shared" ref="G242:N242" si="60">SUM(G31:G241)</f>
        <v>831668452</v>
      </c>
      <c r="H242" s="32">
        <f t="shared" si="60"/>
        <v>84224629</v>
      </c>
      <c r="I242" s="32">
        <f t="shared" si="60"/>
        <v>2772024</v>
      </c>
      <c r="J242" s="32">
        <f t="shared" si="60"/>
        <v>2914504</v>
      </c>
      <c r="K242" s="32">
        <f t="shared" si="60"/>
        <v>1804210918</v>
      </c>
      <c r="L242" s="32">
        <f t="shared" si="60"/>
        <v>925221537</v>
      </c>
      <c r="M242" s="32">
        <f t="shared" si="60"/>
        <v>4145605</v>
      </c>
      <c r="N242" s="32">
        <f t="shared" si="60"/>
        <v>4254429</v>
      </c>
      <c r="O242" s="32">
        <f>SUM(O31:O241)</f>
        <v>1809909.4065000007</v>
      </c>
      <c r="P242" s="32">
        <f t="shared" ref="P242:W242" si="61">SUM(P31:P241)</f>
        <v>6653347.6160000078</v>
      </c>
      <c r="Q242" s="32">
        <f t="shared" si="61"/>
        <v>673797.03200000012</v>
      </c>
      <c r="R242" s="32">
        <f t="shared" si="61"/>
        <v>11088.096000000001</v>
      </c>
      <c r="S242" s="32">
        <f t="shared" si="61"/>
        <v>8743.5120000000079</v>
      </c>
      <c r="T242" s="32">
        <f t="shared" si="61"/>
        <v>9021054.5900000017</v>
      </c>
      <c r="U242" s="32">
        <f t="shared" si="61"/>
        <v>4626107.6850000024</v>
      </c>
      <c r="V242" s="32">
        <f t="shared" si="61"/>
        <v>20728.025000000001</v>
      </c>
      <c r="W242" s="32">
        <f t="shared" si="61"/>
        <v>21272.145000000008</v>
      </c>
      <c r="X242" s="32">
        <v>24685681976</v>
      </c>
      <c r="Y242" s="34">
        <f>SUM(Y31:Y241)</f>
        <v>1695863966</v>
      </c>
      <c r="Z242" s="34">
        <f>SUM(Z31:Z241)</f>
        <v>7606039.9579000017</v>
      </c>
      <c r="AA242" s="33">
        <f>+Y242/X242</f>
        <v>6.8698282982368436E-2</v>
      </c>
      <c r="AB242" s="68">
        <f>SUM(AB31:AB241)</f>
        <v>190327430.89162493</v>
      </c>
      <c r="AC242" s="68">
        <f>SUM(AC31:AC241)</f>
        <v>30452088.065400001</v>
      </c>
      <c r="AD242" s="68">
        <f>SUM(AD31:AD241)</f>
        <v>15226044.0327</v>
      </c>
      <c r="AE242" s="68">
        <f>SUM(AE31:AE241)</f>
        <v>6844581.2225000057</v>
      </c>
      <c r="AF242" s="73">
        <f>SUM(AF31:AF241)</f>
        <v>175101386.85892484</v>
      </c>
      <c r="AG242" s="92">
        <v>99.101249932500849</v>
      </c>
    </row>
    <row r="243" spans="1:33">
      <c r="A243" s="4" t="s">
        <v>222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AA243" s="2"/>
      <c r="AB243" s="2"/>
      <c r="AC243" s="2"/>
      <c r="AD243" s="2"/>
      <c r="AE243" s="2"/>
      <c r="AF243" s="2"/>
    </row>
    <row r="244" spans="1:33">
      <c r="A244" s="2" t="s">
        <v>223</v>
      </c>
    </row>
    <row r="246" spans="1:33">
      <c r="B246" s="5"/>
    </row>
    <row r="247" spans="1:33">
      <c r="B247" s="5"/>
    </row>
  </sheetData>
  <mergeCells count="29">
    <mergeCell ref="AF29:AF30"/>
    <mergeCell ref="AC29:AC30"/>
    <mergeCell ref="AB29:AB30"/>
    <mergeCell ref="O29:O30"/>
    <mergeCell ref="P29:P30"/>
    <mergeCell ref="Q29:Q30"/>
    <mergeCell ref="R29:R30"/>
    <mergeCell ref="S29:S30"/>
    <mergeCell ref="T29:T30"/>
    <mergeCell ref="U29:U30"/>
    <mergeCell ref="A242:B242"/>
    <mergeCell ref="F29:F30"/>
    <mergeCell ref="G29:G30"/>
    <mergeCell ref="O28:W28"/>
    <mergeCell ref="F28:N28"/>
    <mergeCell ref="V29:V30"/>
    <mergeCell ref="W29:W30"/>
    <mergeCell ref="A29:A30"/>
    <mergeCell ref="B29:B30"/>
    <mergeCell ref="AE29:AE30"/>
    <mergeCell ref="AD29:AD30"/>
    <mergeCell ref="Z29:Z30"/>
    <mergeCell ref="K29:K30"/>
    <mergeCell ref="L29:L30"/>
    <mergeCell ref="H29:H30"/>
    <mergeCell ref="I29:I30"/>
    <mergeCell ref="J29:J30"/>
    <mergeCell ref="M29:M30"/>
    <mergeCell ref="N29:N30"/>
  </mergeCells>
  <phoneticPr fontId="22" type="noConversion"/>
  <pageMargins left="0.15748031496062992" right="0.35433070866141736" top="0.39370078740157483" bottom="0.47244094488188981" header="0.31496062992125984" footer="0.31496062992125984"/>
  <pageSetup paperSize="9" scale="80" orientation="landscape" r:id="rId1"/>
  <headerFooter>
    <oddHeader>&amp;R&amp;9&amp;F</oddHeader>
    <oddFooter>&amp;L&amp;9Ministrstvo za finance, Sektor za splošne davčne zadeve in analize&amp;C&amp;10&amp;D&amp;R&amp;10&amp;P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podatki stavbe v lasti občin</vt:lpstr>
      <vt:lpstr>'podatki stavbe v lasti občin'!Print_Titles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 Šinkovec</dc:creator>
  <cp:lastModifiedBy>mf41011</cp:lastModifiedBy>
  <cp:lastPrinted>2013-09-27T09:36:07Z</cp:lastPrinted>
  <dcterms:created xsi:type="dcterms:W3CDTF">2013-09-26T10:17:02Z</dcterms:created>
  <dcterms:modified xsi:type="dcterms:W3CDTF">2013-09-30T11:34:19Z</dcterms:modified>
</cp:coreProperties>
</file>